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625" activeTab="2"/>
  </bookViews>
  <sheets>
    <sheet name="Daule" sheetId="1" r:id="rId1"/>
    <sheet name="Palestina" sheetId="2" r:id="rId2"/>
    <sheet name="Santa Lucia" sheetId="3" r:id="rId3"/>
  </sheets>
  <externalReferences>
    <externalReference r:id="rId6"/>
    <externalReference r:id="rId7"/>
  </externalReferences>
  <definedNames>
    <definedName name="_xlnm.Print_Area" localSheetId="0">'Daule'!$B$1:$H$81</definedName>
    <definedName name="_xlnm.Print_Area" localSheetId="1">'Palestina'!$B$1:$H$81</definedName>
    <definedName name="_xlnm.Print_Area" localSheetId="2">'Santa Lucia'!$B$3:$H$83</definedName>
    <definedName name="_xlnm.Print_Titles" localSheetId="0">'Daule'!$1:$7</definedName>
    <definedName name="_xlnm.Print_Titles" localSheetId="1">'Palestina'!$1:$6</definedName>
    <definedName name="_xlnm.Print_Titles" localSheetId="2">'Santa Lucia'!$3:$9</definedName>
  </definedNames>
  <calcPr fullCalcOnLoad="1"/>
</workbook>
</file>

<file path=xl/sharedStrings.xml><?xml version="1.0" encoding="utf-8"?>
<sst xmlns="http://schemas.openxmlformats.org/spreadsheetml/2006/main" count="407" uniqueCount="88">
  <si>
    <r>
      <t xml:space="preserve">   NUESTROS BARRIOS SALUDABLES                                                                                                        </t>
    </r>
    <r>
      <rPr>
        <sz val="20"/>
        <color indexed="8"/>
        <rFont val="Univers"/>
        <family val="0"/>
      </rPr>
      <t xml:space="preserve"> PROYECTO ECOLÓGICO </t>
    </r>
    <r>
      <rPr>
        <sz val="14"/>
        <color indexed="8"/>
        <rFont val="Univers"/>
        <family val="2"/>
      </rPr>
      <t xml:space="preserve">                                                                                                        </t>
    </r>
    <r>
      <rPr>
        <sz val="22"/>
        <color indexed="8"/>
        <rFont val="Univers"/>
        <family val="0"/>
      </rPr>
      <t>M</t>
    </r>
    <r>
      <rPr>
        <b/>
        <sz val="22"/>
        <color indexed="8"/>
        <rFont val="Univers"/>
        <family val="0"/>
      </rPr>
      <t>IDES</t>
    </r>
  </si>
  <si>
    <t xml:space="preserve">Obra: </t>
  </si>
  <si>
    <t>CUADRO DE CANTIDADES Y PRECIOS</t>
  </si>
  <si>
    <t>Rubro</t>
  </si>
  <si>
    <t>Descripción</t>
  </si>
  <si>
    <t>Unidad</t>
  </si>
  <si>
    <t>Cantidad</t>
  </si>
  <si>
    <t>Precio Unitario</t>
  </si>
  <si>
    <t>Precio Total</t>
  </si>
  <si>
    <t>MOVIMIENTO DE TIERRAS</t>
  </si>
  <si>
    <t>Replanteo y nivelación</t>
  </si>
  <si>
    <t xml:space="preserve">m2 </t>
  </si>
  <si>
    <t>Relleno compactado con material de préstamo</t>
  </si>
  <si>
    <t xml:space="preserve">m3 </t>
  </si>
  <si>
    <t>SUMAN</t>
  </si>
  <si>
    <t>ESTRUCTURA</t>
  </si>
  <si>
    <t>Replantillo H.S. 140 kg/cm2</t>
  </si>
  <si>
    <t>Hormigón estructural Plintos 240 Kg/cm2</t>
  </si>
  <si>
    <t>Hormigón estructural Riostras f'c=240 kg/cm2</t>
  </si>
  <si>
    <t>Hormigón estructural Columnas f'c=240 kg/cm2</t>
  </si>
  <si>
    <t>Hormigón estructural Vigas f'c=240 kg/cm2</t>
  </si>
  <si>
    <t>Dintel y pilaretes f'c=180 kg/cm2</t>
  </si>
  <si>
    <t>m</t>
  </si>
  <si>
    <t>Acero de refuerzo en barra</t>
  </si>
  <si>
    <t xml:space="preserve">kg </t>
  </si>
  <si>
    <t>MAMPOSTERÍA</t>
  </si>
  <si>
    <t>Mesón hormigón armado</t>
  </si>
  <si>
    <t>Mampostería de bloque e=20 cm.</t>
  </si>
  <si>
    <t xml:space="preserve">Caja de revisión 60x60 </t>
  </si>
  <si>
    <t xml:space="preserve">u  </t>
  </si>
  <si>
    <t>Tapa de caja sanitaria</t>
  </si>
  <si>
    <t>Hormigón ciclópeo 60% H.S 40% Piedra</t>
  </si>
  <si>
    <t>ENLUCIDOS</t>
  </si>
  <si>
    <t>Enlucido liso interior-exterior</t>
  </si>
  <si>
    <t>Cerámica pared 20x20</t>
  </si>
  <si>
    <t>PISOS</t>
  </si>
  <si>
    <t>Contrapiso H.S. 180 kg/cm2, e=10cm</t>
  </si>
  <si>
    <t>Acera H.S. barrido 180 kg/cm2 , e=10cm</t>
  </si>
  <si>
    <t>Baldosa de grano mármol 3-4 30x30cm</t>
  </si>
  <si>
    <t>CARPINTERÍA METAL/MADERA</t>
  </si>
  <si>
    <t xml:space="preserve">Cerradura llave-, cromada  </t>
  </si>
  <si>
    <t xml:space="preserve">Cerradura llave-seguro, cromada    </t>
  </si>
  <si>
    <t xml:space="preserve">Cerradura de baño, cromada           </t>
  </si>
  <si>
    <t xml:space="preserve">Ventana de aluminio fija      </t>
  </si>
  <si>
    <t>Ventana aluminio corrediza</t>
  </si>
  <si>
    <t>Puerta de aluminio con tablero de melamina</t>
  </si>
  <si>
    <t>Puerta de aluminio y vidrio 6mm</t>
  </si>
  <si>
    <t>RECUBRIMIENTOS</t>
  </si>
  <si>
    <t>Pintura caucho interior látex vinyl acrílico</t>
  </si>
  <si>
    <t>Pintura caucho exterior látex vinyl acrílico</t>
  </si>
  <si>
    <t>CUBIERTAS</t>
  </si>
  <si>
    <t>Cubierta estilpanel</t>
  </si>
  <si>
    <t xml:space="preserve">Estructura metalica </t>
  </si>
  <si>
    <t>AGUA POTABLE</t>
  </si>
  <si>
    <t>Punto agua fría</t>
  </si>
  <si>
    <t>pto</t>
  </si>
  <si>
    <t>Tubería PVC 1/2</t>
  </si>
  <si>
    <t xml:space="preserve">m  </t>
  </si>
  <si>
    <t>Tubería PVC 3/4</t>
  </si>
  <si>
    <t>Llave de paso  3/4</t>
  </si>
  <si>
    <t>Llave de control 1/2</t>
  </si>
  <si>
    <t>APARATOS SANITARIOS</t>
  </si>
  <si>
    <t>Lavamanos blanco</t>
  </si>
  <si>
    <t>Inodoro tanque bajo blanco</t>
  </si>
  <si>
    <t>Accesorios de baño porcelana (jabonera y papelera)</t>
  </si>
  <si>
    <t>jgo</t>
  </si>
  <si>
    <t>AGUAS SERVIDAS</t>
  </si>
  <si>
    <t>Punto desagüe PVC 110mm</t>
  </si>
  <si>
    <t>Punto desagüe PVC 50mm</t>
  </si>
  <si>
    <t>Tubería PVC 50 mm desagüe</t>
  </si>
  <si>
    <t xml:space="preserve">Tubería PVC 110 mm desagüe       </t>
  </si>
  <si>
    <t>Cámara séptica</t>
  </si>
  <si>
    <t>gl</t>
  </si>
  <si>
    <t>INSTALACIONES ELÉCTRICAS</t>
  </si>
  <si>
    <t>Tablero de distribución trifásico 6-12 con breakers</t>
  </si>
  <si>
    <t>gb</t>
  </si>
  <si>
    <t xml:space="preserve">Punto de iluminación 110V. Conductor 2# 12                 </t>
  </si>
  <si>
    <t>Lámparas 32W</t>
  </si>
  <si>
    <t>Ojos de buey</t>
  </si>
  <si>
    <t>Punto de teléfono</t>
  </si>
  <si>
    <t>Tomacorriente 110V.  Conductores 2#12 y 1#14</t>
  </si>
  <si>
    <t>TOTAL - SUMAN</t>
  </si>
  <si>
    <t xml:space="preserve">ANEXO   </t>
  </si>
  <si>
    <t>ESTACION DE TRANSFERENCIA SANTA LUCIA</t>
  </si>
  <si>
    <t>ESTACION DE TRANSFERENCIA PALESTINA</t>
  </si>
  <si>
    <t>ESTACION DE TRANSFERENCIA DAULE</t>
  </si>
  <si>
    <t xml:space="preserve">APÉNDICE H </t>
  </si>
  <si>
    <t>DETALLE DE COSTOS INCURRIDOS EN OBRAS CIVILES EN IRM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</si>
</sst>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13">
    <font>
      <sz val="10"/>
      <name val="Arial"/>
      <family val="0"/>
    </font>
    <font>
      <sz val="11"/>
      <name val="Univers"/>
      <family val="2"/>
    </font>
    <font>
      <sz val="12"/>
      <name val="Courier"/>
      <family val="0"/>
    </font>
    <font>
      <sz val="14"/>
      <color indexed="8"/>
      <name val="Univers"/>
      <family val="2"/>
    </font>
    <font>
      <sz val="10"/>
      <name val="Times New Roman"/>
      <family val="0"/>
    </font>
    <font>
      <sz val="20"/>
      <color indexed="8"/>
      <name val="Univers"/>
      <family val="0"/>
    </font>
    <font>
      <sz val="22"/>
      <color indexed="8"/>
      <name val="Univers"/>
      <family val="0"/>
    </font>
    <font>
      <b/>
      <sz val="22"/>
      <color indexed="8"/>
      <name val="Univers"/>
      <family val="0"/>
    </font>
    <font>
      <sz val="11"/>
      <color indexed="8"/>
      <name val="Univers"/>
      <family val="2"/>
    </font>
    <font>
      <b/>
      <sz val="11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1" fillId="0" borderId="0" xfId="19" applyFont="1">
      <alignment/>
      <protection/>
    </xf>
    <xf numFmtId="0" fontId="1" fillId="0" borderId="0" xfId="20" applyFont="1">
      <alignment/>
      <protection/>
    </xf>
    <xf numFmtId="37" fontId="1" fillId="0" borderId="0" xfId="21" applyNumberFormat="1" applyFont="1" applyProtection="1">
      <alignment/>
      <protection/>
    </xf>
    <xf numFmtId="0" fontId="8" fillId="0" borderId="0" xfId="21" applyFont="1" applyFill="1" applyBorder="1" applyProtection="1">
      <alignment/>
      <protection/>
    </xf>
    <xf numFmtId="4" fontId="1" fillId="0" borderId="0" xfId="20" applyNumberFormat="1" applyFont="1">
      <alignment/>
      <protection/>
    </xf>
    <xf numFmtId="0" fontId="9" fillId="0" borderId="0" xfId="20" applyFont="1">
      <alignment/>
      <protection/>
    </xf>
    <xf numFmtId="0" fontId="9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10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justify" vertical="center"/>
    </xf>
    <xf numFmtId="4" fontId="10" fillId="0" borderId="3" xfId="0" applyNumberFormat="1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4" fontId="1" fillId="0" borderId="1" xfId="20" applyNumberFormat="1" applyFont="1" applyBorder="1" applyAlignment="1">
      <alignment vertical="center"/>
      <protection/>
    </xf>
    <xf numFmtId="4" fontId="8" fillId="0" borderId="1" xfId="21" applyNumberFormat="1" applyFont="1" applyFill="1" applyBorder="1" applyAlignment="1" applyProtection="1">
      <alignment horizontal="right" vertical="center"/>
      <protection/>
    </xf>
    <xf numFmtId="0" fontId="11" fillId="0" borderId="1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3" fontId="10" fillId="0" borderId="1" xfId="0" applyNumberFormat="1" applyFont="1" applyBorder="1" applyAlignment="1">
      <alignment horizontal="justify" vertical="center"/>
    </xf>
    <xf numFmtId="4" fontId="9" fillId="0" borderId="1" xfId="20" applyNumberFormat="1" applyFont="1" applyBorder="1" applyAlignment="1">
      <alignment vertical="center"/>
      <protection/>
    </xf>
    <xf numFmtId="0" fontId="12" fillId="0" borderId="0" xfId="20" applyFont="1" applyFill="1" applyAlignment="1">
      <alignment horizontal="center"/>
      <protection/>
    </xf>
    <xf numFmtId="0" fontId="3" fillId="0" borderId="0" xfId="21" applyFont="1" applyFill="1" applyBorder="1" applyAlignment="1" applyProtection="1">
      <alignment horizontal="center" vertical="top" wrapText="1"/>
      <protection/>
    </xf>
    <xf numFmtId="0" fontId="1" fillId="0" borderId="0" xfId="20" applyFont="1" applyAlignment="1">
      <alignment horizontal="justify"/>
      <protection/>
    </xf>
    <xf numFmtId="0" fontId="9" fillId="0" borderId="0" xfId="20" applyFont="1" applyAlignment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301" xfId="19"/>
    <cellStyle name="Normal_TABLA" xfId="20"/>
    <cellStyle name="Normal_VINCE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723900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RG\Escritorio\archivo%20escritorio\informe%20I%20semestre%20PPL\ANEXO%202\presupuesto%20referen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RG\Escritorio\archivo%20escritorio\ppl\cooperacion\COSTOS%20PROYECTO%20PARA%20AGENC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"/>
      <sheetName val="Resumen"/>
      <sheetName val="CASETA"/>
      <sheetName val="CERRAMIENTO"/>
      <sheetName val="balanza"/>
      <sheetName val="movimiento de tierra"/>
      <sheetName val="Eléctrico"/>
      <sheetName val="202"/>
      <sheetName val="204"/>
      <sheetName val="205"/>
      <sheetName val="210"/>
      <sheetName val="211"/>
      <sheetName val="220"/>
      <sheetName val="221"/>
      <sheetName val="222"/>
      <sheetName val="225"/>
      <sheetName val="301"/>
      <sheetName val="303"/>
      <sheetName val="304"/>
      <sheetName val="305"/>
      <sheetName val="306"/>
      <sheetName val="310"/>
      <sheetName val="312"/>
      <sheetName val="315"/>
      <sheetName val="318"/>
      <sheetName val="403"/>
      <sheetName val="406"/>
      <sheetName val="408"/>
      <sheetName val="412"/>
      <sheetName val="413"/>
      <sheetName val="450"/>
      <sheetName val="503"/>
      <sheetName val="507"/>
      <sheetName val="603"/>
      <sheetName val="611"/>
      <sheetName val="612"/>
      <sheetName val="707"/>
      <sheetName val="708"/>
      <sheetName val="709"/>
      <sheetName val="717"/>
      <sheetName val="724"/>
      <sheetName val="725"/>
      <sheetName val="726"/>
      <sheetName val="729"/>
      <sheetName val="801"/>
      <sheetName val="802"/>
      <sheetName val="803"/>
      <sheetName val="908"/>
      <sheetName val="1002"/>
      <sheetName val="1010"/>
      <sheetName val="1011"/>
      <sheetName val="1015"/>
      <sheetName val="1016"/>
      <sheetName val="1101"/>
      <sheetName val="1102"/>
      <sheetName val="1106"/>
      <sheetName val="1201"/>
      <sheetName val="1202"/>
      <sheetName val="1208"/>
      <sheetName val="1210"/>
      <sheetName val="1217"/>
      <sheetName val="1303"/>
      <sheetName val="1304"/>
      <sheetName val="1305"/>
      <sheetName val="1306"/>
      <sheetName val="1309"/>
      <sheetName val="1310"/>
      <sheetName val="1314"/>
      <sheetName val="1320"/>
      <sheetName val="1321"/>
      <sheetName val="1323"/>
      <sheetName val="1324"/>
      <sheetName val="1330"/>
      <sheetName val="1401"/>
      <sheetName val="1403"/>
      <sheetName val="1409"/>
      <sheetName val="1420"/>
      <sheetName val="1429"/>
      <sheetName val="1501"/>
      <sheetName val="1502"/>
      <sheetName val="LISTA"/>
      <sheetName val="M de O"/>
    </sheetNames>
    <sheetDataSet>
      <sheetData sheetId="7">
        <row r="50">
          <cell r="H50">
            <v>0.5</v>
          </cell>
        </row>
      </sheetData>
      <sheetData sheetId="10">
        <row r="50">
          <cell r="H50">
            <v>15.75</v>
          </cell>
        </row>
      </sheetData>
      <sheetData sheetId="16">
        <row r="50">
          <cell r="H50">
            <v>64.76</v>
          </cell>
        </row>
      </sheetData>
      <sheetData sheetId="17">
        <row r="50">
          <cell r="H50">
            <v>81.7</v>
          </cell>
        </row>
      </sheetData>
      <sheetData sheetId="18">
        <row r="50">
          <cell r="H50">
            <v>146.38</v>
          </cell>
        </row>
      </sheetData>
      <sheetData sheetId="19">
        <row r="50">
          <cell r="H50">
            <v>203.27</v>
          </cell>
        </row>
      </sheetData>
      <sheetData sheetId="20">
        <row r="50">
          <cell r="H50">
            <v>197.8</v>
          </cell>
        </row>
      </sheetData>
      <sheetData sheetId="23">
        <row r="50">
          <cell r="H50">
            <v>6.13</v>
          </cell>
        </row>
      </sheetData>
      <sheetData sheetId="24">
        <row r="50">
          <cell r="H50">
            <v>1.43</v>
          </cell>
        </row>
      </sheetData>
      <sheetData sheetId="25">
        <row r="50">
          <cell r="H50">
            <v>16.63</v>
          </cell>
        </row>
      </sheetData>
      <sheetData sheetId="26">
        <row r="50">
          <cell r="H50">
            <v>10.73</v>
          </cell>
        </row>
      </sheetData>
      <sheetData sheetId="28">
        <row r="50">
          <cell r="H50">
            <v>26.32</v>
          </cell>
        </row>
      </sheetData>
      <sheetData sheetId="29">
        <row r="50">
          <cell r="H50">
            <v>19.06</v>
          </cell>
        </row>
      </sheetData>
      <sheetData sheetId="30">
        <row r="50">
          <cell r="H50">
            <v>52.41</v>
          </cell>
        </row>
      </sheetData>
      <sheetData sheetId="31">
        <row r="50">
          <cell r="H50">
            <v>3.58</v>
          </cell>
        </row>
      </sheetData>
      <sheetData sheetId="32">
        <row r="50">
          <cell r="H50">
            <v>24.86</v>
          </cell>
        </row>
      </sheetData>
      <sheetData sheetId="33">
        <row r="50">
          <cell r="H50">
            <v>11.75</v>
          </cell>
        </row>
      </sheetData>
      <sheetData sheetId="34">
        <row r="50">
          <cell r="H50">
            <v>12.21</v>
          </cell>
        </row>
      </sheetData>
      <sheetData sheetId="35">
        <row r="50">
          <cell r="H50">
            <v>12.66</v>
          </cell>
        </row>
      </sheetData>
      <sheetData sheetId="36">
        <row r="50">
          <cell r="H50">
            <v>14.65</v>
          </cell>
        </row>
      </sheetData>
      <sheetData sheetId="37">
        <row r="50">
          <cell r="H50">
            <v>11.46</v>
          </cell>
        </row>
      </sheetData>
      <sheetData sheetId="38">
        <row r="50">
          <cell r="H50">
            <v>8.94</v>
          </cell>
        </row>
      </sheetData>
      <sheetData sheetId="40">
        <row r="50">
          <cell r="H50">
            <v>55.03</v>
          </cell>
        </row>
      </sheetData>
      <sheetData sheetId="41">
        <row r="49">
          <cell r="H49">
            <v>67.03</v>
          </cell>
        </row>
      </sheetData>
      <sheetData sheetId="42">
        <row r="50">
          <cell r="H50">
            <v>85.03</v>
          </cell>
        </row>
      </sheetData>
      <sheetData sheetId="43">
        <row r="50">
          <cell r="H50">
            <v>82.03</v>
          </cell>
        </row>
      </sheetData>
      <sheetData sheetId="44">
        <row r="50">
          <cell r="H50">
            <v>1.97</v>
          </cell>
        </row>
      </sheetData>
      <sheetData sheetId="45">
        <row r="50">
          <cell r="H50">
            <v>2.02</v>
          </cell>
        </row>
      </sheetData>
      <sheetData sheetId="48">
        <row r="50">
          <cell r="H50">
            <v>13.59</v>
          </cell>
        </row>
      </sheetData>
      <sheetData sheetId="49">
        <row r="50">
          <cell r="H50">
            <v>2.11</v>
          </cell>
        </row>
      </sheetData>
      <sheetData sheetId="50">
        <row r="50">
          <cell r="H50">
            <v>2.63</v>
          </cell>
        </row>
      </sheetData>
      <sheetData sheetId="51">
        <row r="50">
          <cell r="H50">
            <v>12.28</v>
          </cell>
        </row>
      </sheetData>
      <sheetData sheetId="52">
        <row r="50">
          <cell r="H50">
            <v>8.64</v>
          </cell>
        </row>
      </sheetData>
      <sheetData sheetId="53">
        <row r="50">
          <cell r="H50">
            <v>53.16</v>
          </cell>
        </row>
      </sheetData>
      <sheetData sheetId="54">
        <row r="50">
          <cell r="H50">
            <v>66.01</v>
          </cell>
        </row>
      </sheetData>
      <sheetData sheetId="55">
        <row r="50">
          <cell r="H50">
            <v>13.27</v>
          </cell>
        </row>
      </sheetData>
      <sheetData sheetId="56">
        <row r="50">
          <cell r="H50">
            <v>13.61</v>
          </cell>
        </row>
      </sheetData>
      <sheetData sheetId="57">
        <row r="50">
          <cell r="H50">
            <v>7.78</v>
          </cell>
        </row>
      </sheetData>
      <sheetData sheetId="58">
        <row r="50">
          <cell r="H50">
            <v>1.74</v>
          </cell>
        </row>
      </sheetData>
      <sheetData sheetId="59">
        <row r="50">
          <cell r="H50">
            <v>3.29</v>
          </cell>
        </row>
      </sheetData>
      <sheetData sheetId="60">
        <row r="50">
          <cell r="H50">
            <v>483.07</v>
          </cell>
        </row>
      </sheetData>
      <sheetData sheetId="61">
        <row r="45">
          <cell r="H45">
            <v>110.36</v>
          </cell>
        </row>
      </sheetData>
      <sheetData sheetId="62">
        <row r="50">
          <cell r="H50">
            <v>110.59</v>
          </cell>
        </row>
      </sheetData>
      <sheetData sheetId="64">
        <row r="50">
          <cell r="H50">
            <v>5.05</v>
          </cell>
        </row>
      </sheetData>
      <sheetData sheetId="65">
        <row r="45">
          <cell r="H45">
            <v>17.58</v>
          </cell>
        </row>
      </sheetData>
      <sheetData sheetId="66">
        <row r="50">
          <cell r="H50">
            <v>11.44</v>
          </cell>
        </row>
      </sheetData>
      <sheetData sheetId="67">
        <row r="50">
          <cell r="H50">
            <v>17.16</v>
          </cell>
        </row>
      </sheetData>
      <sheetData sheetId="80">
        <row r="4">
          <cell r="B4" t="str">
            <v>Código</v>
          </cell>
          <cell r="C4" t="str">
            <v>MATERIAL</v>
          </cell>
          <cell r="D4" t="str">
            <v>Unidad</v>
          </cell>
          <cell r="E4" t="str">
            <v>Valor</v>
          </cell>
        </row>
        <row r="5">
          <cell r="B5">
            <v>100</v>
          </cell>
          <cell r="C5" t="str">
            <v>AGLOMERANTES</v>
          </cell>
        </row>
        <row r="6">
          <cell r="B6">
            <v>101</v>
          </cell>
          <cell r="C6" t="str">
            <v>ASFALTOS</v>
          </cell>
        </row>
        <row r="7">
          <cell r="B7">
            <v>101.01</v>
          </cell>
          <cell r="C7" t="str">
            <v> Asfalto AP-3 RC-250                                   </v>
          </cell>
          <cell r="D7" t="str">
            <v> kg  </v>
          </cell>
          <cell r="E7">
            <v>0.175049</v>
          </cell>
        </row>
        <row r="8">
          <cell r="B8">
            <v>101.02000000000001</v>
          </cell>
          <cell r="C8" t="str">
            <v> Asfalto AP-3  (f.c.=3.86)                               </v>
          </cell>
          <cell r="D8" t="str">
            <v> gal </v>
          </cell>
          <cell r="E8">
            <v>0.67568914</v>
          </cell>
        </row>
        <row r="9">
          <cell r="B9">
            <v>101.03000000000002</v>
          </cell>
          <cell r="C9" t="str">
            <v> Asfalto RC-250(f.c.=3.64)                             </v>
          </cell>
          <cell r="D9" t="str">
            <v> gal </v>
          </cell>
          <cell r="E9">
            <v>0.63717836</v>
          </cell>
        </row>
        <row r="10">
          <cell r="B10">
            <v>101.04</v>
          </cell>
          <cell r="C10" t="str">
            <v>Asfalto</v>
          </cell>
          <cell r="D10" t="str">
            <v>gl</v>
          </cell>
          <cell r="E10">
            <v>0.58</v>
          </cell>
        </row>
        <row r="11">
          <cell r="B11">
            <v>102</v>
          </cell>
          <cell r="C11" t="str">
            <v>CEMENTINA</v>
          </cell>
        </row>
        <row r="12">
          <cell r="B12">
            <v>102.01</v>
          </cell>
          <cell r="C12" t="str">
            <v> Cementina                                             </v>
          </cell>
          <cell r="D12" t="str">
            <v> 12 kg</v>
          </cell>
          <cell r="E12">
            <v>0.9</v>
          </cell>
        </row>
        <row r="13">
          <cell r="B13">
            <v>102.02000000000001</v>
          </cell>
          <cell r="C13" t="str">
            <v> Cementina (saco=25 kg)                                </v>
          </cell>
          <cell r="D13" t="str">
            <v> kg. </v>
          </cell>
          <cell r="E13">
            <v>0.093184</v>
          </cell>
        </row>
        <row r="14">
          <cell r="B14">
            <v>103</v>
          </cell>
          <cell r="C14" t="str">
            <v>CEMENTO</v>
          </cell>
        </row>
        <row r="15">
          <cell r="B15">
            <v>103.01</v>
          </cell>
          <cell r="C15" t="str">
            <v> Cemento  Chimborazo                                </v>
          </cell>
          <cell r="D15" t="str">
            <v> 50 kg</v>
          </cell>
          <cell r="E15">
            <v>4.9</v>
          </cell>
        </row>
        <row r="16">
          <cell r="B16">
            <v>103.02000000000001</v>
          </cell>
          <cell r="C16" t="str">
            <v> Cemento  Rocafuerte                                </v>
          </cell>
          <cell r="D16" t="str">
            <v> 50 kg</v>
          </cell>
          <cell r="E16">
            <v>5.39</v>
          </cell>
        </row>
        <row r="17">
          <cell r="B17">
            <v>103.03000000000002</v>
          </cell>
          <cell r="C17" t="str">
            <v> Cemento Selva Alegre                                  </v>
          </cell>
          <cell r="D17" t="str">
            <v> 50 kg</v>
          </cell>
          <cell r="E17">
            <v>5.3</v>
          </cell>
        </row>
        <row r="18">
          <cell r="B18">
            <v>103.04000000000002</v>
          </cell>
          <cell r="C18" t="str">
            <v> Cemento Selva Alegre                                  </v>
          </cell>
          <cell r="D18" t="str">
            <v> 50 kg</v>
          </cell>
          <cell r="E18">
            <v>5.3</v>
          </cell>
        </row>
        <row r="19">
          <cell r="B19">
            <v>103.05000000000003</v>
          </cell>
          <cell r="C19" t="str">
            <v> Cemento  Blanco                                       </v>
          </cell>
          <cell r="D19" t="str">
            <v> 50 kg</v>
          </cell>
          <cell r="E19">
            <v>11.065600000000002</v>
          </cell>
        </row>
        <row r="20">
          <cell r="B20">
            <v>104</v>
          </cell>
          <cell r="C20" t="str">
            <v>VARIOS</v>
          </cell>
        </row>
        <row r="21">
          <cell r="B21">
            <v>104.01</v>
          </cell>
          <cell r="C21" t="str">
            <v> Albalux                                               </v>
          </cell>
          <cell r="D21" t="str">
            <v> 25 kg</v>
          </cell>
          <cell r="E21">
            <v>3.02</v>
          </cell>
        </row>
        <row r="22">
          <cell r="B22">
            <v>104.02000000000001</v>
          </cell>
          <cell r="C22" t="str">
            <v> Litopón                                               </v>
          </cell>
          <cell r="D22" t="str">
            <v> kg. </v>
          </cell>
          <cell r="E22">
            <v>0.74</v>
          </cell>
        </row>
        <row r="23">
          <cell r="B23">
            <v>104.03000000000002</v>
          </cell>
          <cell r="C23" t="str">
            <v> Yeso                                                  </v>
          </cell>
          <cell r="D23" t="str">
            <v> kg. </v>
          </cell>
          <cell r="E23">
            <v>0.35</v>
          </cell>
        </row>
        <row r="24">
          <cell r="B24">
            <v>200</v>
          </cell>
          <cell r="C24" t="str">
            <v>AGREGADOS</v>
          </cell>
        </row>
        <row r="25">
          <cell r="B25">
            <v>201</v>
          </cell>
          <cell r="C25" t="str">
            <v>ARENAS</v>
          </cell>
        </row>
        <row r="26">
          <cell r="B26">
            <v>201.01</v>
          </cell>
          <cell r="C26" t="str">
            <v> Arena negra                                           </v>
          </cell>
          <cell r="D26" t="str">
            <v> m3  </v>
          </cell>
          <cell r="E26">
            <v>9.744</v>
          </cell>
        </row>
        <row r="27">
          <cell r="B27">
            <v>201.03</v>
          </cell>
          <cell r="C27" t="str">
            <v> Arena negra (promedio)                                      </v>
          </cell>
          <cell r="D27" t="str">
            <v> m3  </v>
          </cell>
        </row>
        <row r="28">
          <cell r="B28">
            <v>201.04</v>
          </cell>
          <cell r="C28" t="str">
            <v>Arena (AL NORTE DE QUITO)</v>
          </cell>
          <cell r="D28" t="str">
            <v> m3  </v>
          </cell>
          <cell r="E28">
            <v>2.8000000000000003</v>
          </cell>
        </row>
        <row r="29">
          <cell r="B29">
            <v>201.04999999999998</v>
          </cell>
          <cell r="C29" t="str">
            <v>Arena (AL CENTRO DE QUITO)</v>
          </cell>
          <cell r="D29" t="str">
            <v> m3  </v>
          </cell>
          <cell r="E29">
            <v>2.8000000000000003</v>
          </cell>
        </row>
        <row r="30">
          <cell r="B30">
            <v>201.05999999999997</v>
          </cell>
          <cell r="C30" t="str">
            <v>Arena (AL SUR DE QUITO)</v>
          </cell>
          <cell r="D30" t="str">
            <v> m3  </v>
          </cell>
          <cell r="E30">
            <v>2.8000000000000003</v>
          </cell>
        </row>
        <row r="31">
          <cell r="B31">
            <v>202</v>
          </cell>
          <cell r="C31" t="str">
            <v>AGREGADOS EN CANTERA</v>
          </cell>
        </row>
        <row r="32">
          <cell r="B32">
            <v>202.01</v>
          </cell>
          <cell r="C32" t="str">
            <v>Zeolita de mina</v>
          </cell>
          <cell r="D32" t="str">
            <v> m3  </v>
          </cell>
          <cell r="E32">
            <v>258</v>
          </cell>
        </row>
        <row r="33">
          <cell r="B33">
            <v>202.01999999999998</v>
          </cell>
          <cell r="C33" t="str">
            <v>Arena</v>
          </cell>
          <cell r="D33" t="str">
            <v>m3</v>
          </cell>
          <cell r="E33">
            <v>9.744</v>
          </cell>
        </row>
        <row r="34">
          <cell r="B34">
            <v>202.02999999999997</v>
          </cell>
          <cell r="C34" t="str">
            <v>Arena lavada</v>
          </cell>
          <cell r="D34" t="str">
            <v>m3</v>
          </cell>
          <cell r="E34">
            <v>5</v>
          </cell>
        </row>
        <row r="35">
          <cell r="B35">
            <v>202.03999999999996</v>
          </cell>
          <cell r="C35" t="str">
            <v> Piedra Chispa #7 Tamiz(5-12mm). En cantera               </v>
          </cell>
          <cell r="D35" t="str">
            <v> m3  </v>
          </cell>
          <cell r="E35">
            <v>6.08</v>
          </cell>
        </row>
        <row r="36">
          <cell r="B36">
            <v>202.04999999999995</v>
          </cell>
          <cell r="C36" t="str">
            <v> Piedra Homogenizada # 57 (5-25mm).En cantera               </v>
          </cell>
          <cell r="D36" t="str">
            <v> m3  </v>
          </cell>
          <cell r="E36">
            <v>5.17</v>
          </cell>
        </row>
        <row r="37">
          <cell r="B37">
            <v>202.05999999999995</v>
          </cell>
          <cell r="C37" t="str">
            <v> Ripio # 57 (12-25mm). En cantera                      </v>
          </cell>
          <cell r="D37" t="str">
            <v> m3  </v>
          </cell>
        </row>
        <row r="38">
          <cell r="B38">
            <v>202.06999999999994</v>
          </cell>
          <cell r="C38" t="str">
            <v> Piedra #4 (19-38mm). En cantera                       </v>
          </cell>
          <cell r="D38" t="str">
            <v> m3  </v>
          </cell>
          <cell r="E38">
            <v>4.27</v>
          </cell>
        </row>
        <row r="39">
          <cell r="B39">
            <v>202.07999999999993</v>
          </cell>
          <cell r="C39" t="str">
            <v> Piedra Base Clase 1.En cantera                        </v>
          </cell>
          <cell r="D39" t="str">
            <v> m3  </v>
          </cell>
          <cell r="E39">
            <v>3.63</v>
          </cell>
        </row>
        <row r="40">
          <cell r="B40">
            <v>202.08999999999992</v>
          </cell>
          <cell r="C40" t="str">
            <v>Piedra Sub-base clase 3 (0-76 mm). En cantera</v>
          </cell>
          <cell r="D40" t="str">
            <v>m3</v>
          </cell>
          <cell r="E40">
            <v>3.14</v>
          </cell>
        </row>
        <row r="41">
          <cell r="B41">
            <v>202.0999999999999</v>
          </cell>
          <cell r="C41" t="str">
            <v>Lastre</v>
          </cell>
          <cell r="D41" t="str">
            <v>m3</v>
          </cell>
          <cell r="E41">
            <v>10.3</v>
          </cell>
        </row>
        <row r="42">
          <cell r="B42">
            <v>202.1099999999999</v>
          </cell>
          <cell r="C42" t="str">
            <v>Lastre (sub-base clase 3)</v>
          </cell>
          <cell r="D42" t="str">
            <v>m3</v>
          </cell>
          <cell r="E42">
            <v>4</v>
          </cell>
        </row>
        <row r="43">
          <cell r="B43">
            <v>202.1199999999999</v>
          </cell>
          <cell r="C43" t="str">
            <v>Ripio triturado</v>
          </cell>
          <cell r="D43" t="str">
            <v>m3</v>
          </cell>
          <cell r="E43">
            <v>2.8000000000000003</v>
          </cell>
        </row>
        <row r="44">
          <cell r="B44">
            <v>202.12999999999988</v>
          </cell>
          <cell r="C44" t="str">
            <v>Ripio zarandeado y lavado</v>
          </cell>
          <cell r="D44" t="str">
            <v>m3</v>
          </cell>
          <cell r="E44">
            <v>6.5</v>
          </cell>
        </row>
        <row r="45">
          <cell r="B45">
            <v>202.13999999999987</v>
          </cell>
          <cell r="C45" t="str">
            <v>Piedra bola</v>
          </cell>
          <cell r="D45" t="str">
            <v>m3</v>
          </cell>
          <cell r="E45">
            <v>9.74</v>
          </cell>
        </row>
        <row r="46">
          <cell r="B46">
            <v>202.14999999999986</v>
          </cell>
          <cell r="C46" t="str">
            <v>Piedra (para cimientos y/o empedrado)</v>
          </cell>
          <cell r="D46" t="str">
            <v>m3</v>
          </cell>
          <cell r="E46">
            <v>6</v>
          </cell>
        </row>
        <row r="47">
          <cell r="B47">
            <v>202.15999999999985</v>
          </cell>
          <cell r="C47" t="str">
            <v>Ripio</v>
          </cell>
          <cell r="D47" t="str">
            <v>m3</v>
          </cell>
          <cell r="E47">
            <v>9.74</v>
          </cell>
        </row>
        <row r="48">
          <cell r="B48">
            <v>202.16999999999985</v>
          </cell>
          <cell r="C48" t="str">
            <v>Polvo de piedra</v>
          </cell>
          <cell r="D48" t="str">
            <v>m3</v>
          </cell>
          <cell r="E48">
            <v>3.5</v>
          </cell>
        </row>
        <row r="49">
          <cell r="B49">
            <v>202.17999999999984</v>
          </cell>
          <cell r="C49" t="str">
            <v>Chispa</v>
          </cell>
          <cell r="D49" t="str">
            <v>m3</v>
          </cell>
          <cell r="E49">
            <v>6</v>
          </cell>
        </row>
        <row r="50">
          <cell r="B50">
            <v>202.18999999999983</v>
          </cell>
          <cell r="C50" t="str">
            <v>Césped en plancha</v>
          </cell>
          <cell r="D50" t="str">
            <v>m2</v>
          </cell>
          <cell r="E50">
            <v>1</v>
          </cell>
        </row>
        <row r="51">
          <cell r="B51">
            <v>203</v>
          </cell>
          <cell r="C51" t="str">
            <v>AGREGADOS GRUESOS</v>
          </cell>
        </row>
        <row r="52">
          <cell r="B52">
            <v>203.01</v>
          </cell>
          <cell r="C52" t="str">
            <v> Lastre puesto                                         </v>
          </cell>
          <cell r="D52" t="str">
            <v> m3  </v>
          </cell>
          <cell r="E52">
            <v>7.840000000000001</v>
          </cell>
        </row>
        <row r="53">
          <cell r="B53">
            <v>203.01999999999998</v>
          </cell>
          <cell r="C53" t="str">
            <v> Piedra basílica                                       </v>
          </cell>
          <cell r="D53" t="str">
            <v> u   </v>
          </cell>
          <cell r="E53">
            <v>0.28</v>
          </cell>
        </row>
        <row r="54">
          <cell r="B54">
            <v>203.02999999999997</v>
          </cell>
          <cell r="C54" t="str">
            <v> Piedra basílica                                       </v>
          </cell>
          <cell r="D54" t="str">
            <v>m3</v>
          </cell>
          <cell r="E54">
            <v>2.8000000000000003</v>
          </cell>
        </row>
        <row r="55">
          <cell r="B55">
            <v>203.03999999999996</v>
          </cell>
          <cell r="C55" t="str">
            <v> Piedra basílica                                       </v>
          </cell>
          <cell r="D55" t="str">
            <v>m3</v>
          </cell>
          <cell r="E55">
            <v>2.8000000000000003</v>
          </cell>
        </row>
        <row r="56">
          <cell r="B56">
            <v>203.04999999999995</v>
          </cell>
          <cell r="C56" t="str">
            <v> Piedra basílica                                       </v>
          </cell>
          <cell r="D56" t="str">
            <v>m3</v>
          </cell>
          <cell r="E56">
            <v>2.8000000000000003</v>
          </cell>
        </row>
        <row r="57">
          <cell r="B57">
            <v>203.05999999999995</v>
          </cell>
          <cell r="C57" t="str">
            <v> Piedra bola                                           </v>
          </cell>
          <cell r="D57" t="str">
            <v> m3  </v>
          </cell>
          <cell r="E57">
            <v>8.736</v>
          </cell>
        </row>
        <row r="58">
          <cell r="B58">
            <v>203.06999999999994</v>
          </cell>
          <cell r="C58" t="str">
            <v> Piedra bola (AL NORTE DE QUITO)                                      </v>
          </cell>
          <cell r="D58" t="str">
            <v> m3  </v>
          </cell>
          <cell r="E58">
            <v>2.8000000000000003</v>
          </cell>
        </row>
        <row r="59">
          <cell r="B59">
            <v>203.07999999999993</v>
          </cell>
          <cell r="C59" t="str">
            <v> Piedra bola (AL CENTRO DE QUITO)                                      </v>
          </cell>
          <cell r="D59" t="str">
            <v> m3  </v>
          </cell>
          <cell r="E59">
            <v>2.8000000000000003</v>
          </cell>
        </row>
        <row r="60">
          <cell r="B60">
            <v>203.08999999999992</v>
          </cell>
          <cell r="C60" t="str">
            <v> Piedra bola (AL SUR DE QUITO)                                      </v>
          </cell>
          <cell r="D60" t="str">
            <v> m3  </v>
          </cell>
          <cell r="E60">
            <v>2.8000000000000003</v>
          </cell>
        </row>
        <row r="61">
          <cell r="B61">
            <v>203.0999999999999</v>
          </cell>
          <cell r="C61" t="str">
            <v> Polvo de piedra                                       </v>
          </cell>
          <cell r="D61" t="str">
            <v> m3  </v>
          </cell>
          <cell r="E61">
            <v>8.736</v>
          </cell>
        </row>
        <row r="62">
          <cell r="B62">
            <v>203.1099999999999</v>
          </cell>
          <cell r="C62" t="str">
            <v> Ripio minado                                          </v>
          </cell>
          <cell r="D62" t="str">
            <v> m3  </v>
          </cell>
          <cell r="E62">
            <v>8.736</v>
          </cell>
        </row>
        <row r="63">
          <cell r="B63">
            <v>203.1199999999999</v>
          </cell>
          <cell r="C63" t="str">
            <v>Ripio (AL NORTE DE QUITO)</v>
          </cell>
          <cell r="D63" t="str">
            <v> m3  </v>
          </cell>
          <cell r="E63">
            <v>2.8000000000000003</v>
          </cell>
        </row>
        <row r="64">
          <cell r="B64">
            <v>203.12999999999988</v>
          </cell>
          <cell r="C64" t="str">
            <v>Ripio (AL CENTRO DE QUITO)</v>
          </cell>
          <cell r="D64" t="str">
            <v> m3  </v>
          </cell>
          <cell r="E64">
            <v>2.8000000000000003</v>
          </cell>
        </row>
        <row r="65">
          <cell r="B65">
            <v>203.13999999999987</v>
          </cell>
          <cell r="C65" t="str">
            <v>Ripio (AL SUR DE QUITO)</v>
          </cell>
          <cell r="D65" t="str">
            <v> m3  </v>
          </cell>
          <cell r="E65">
            <v>2.8000000000000003</v>
          </cell>
        </row>
        <row r="66">
          <cell r="B66">
            <v>203.14999999999986</v>
          </cell>
          <cell r="C66" t="str">
            <v> Ripio triturado (promedio)                             </v>
          </cell>
          <cell r="D66" t="str">
            <v> m3  </v>
          </cell>
          <cell r="E66">
            <v>2.8000000000000003</v>
          </cell>
        </row>
        <row r="67">
          <cell r="B67">
            <v>203.15999999999985</v>
          </cell>
          <cell r="C67" t="str">
            <v>Piedra busardeada 30 x 30 gris claro/gris oscuro</v>
          </cell>
          <cell r="D67" t="str">
            <v>m2</v>
          </cell>
          <cell r="E67">
            <v>22.56</v>
          </cell>
        </row>
        <row r="68">
          <cell r="B68">
            <v>203.16999999999985</v>
          </cell>
          <cell r="C68" t="str">
            <v>Piedra desbastada para fachadas/cerramientos</v>
          </cell>
          <cell r="D68" t="str">
            <v>m2</v>
          </cell>
          <cell r="E68">
            <v>17.19</v>
          </cell>
        </row>
        <row r="69">
          <cell r="B69">
            <v>203.17999999999984</v>
          </cell>
          <cell r="C69" t="str">
            <v>Piedra laja para pisos y paredes</v>
          </cell>
          <cell r="D69" t="str">
            <v>m2</v>
          </cell>
          <cell r="E69">
            <v>22.06</v>
          </cell>
        </row>
        <row r="70">
          <cell r="B70">
            <v>203.18999999999983</v>
          </cell>
          <cell r="C70" t="str">
            <v>Piedra esmeralda para fachadas/cerramientos</v>
          </cell>
          <cell r="D70" t="str">
            <v>m2</v>
          </cell>
          <cell r="E70">
            <v>12.75</v>
          </cell>
        </row>
        <row r="71">
          <cell r="B71">
            <v>203.19999999999982</v>
          </cell>
          <cell r="C71" t="str">
            <v>Piedra espacato natural fachadas cerramientos</v>
          </cell>
          <cell r="D71" t="str">
            <v>m2</v>
          </cell>
          <cell r="E71">
            <v>9.37</v>
          </cell>
        </row>
        <row r="72">
          <cell r="B72">
            <v>203.2099999999998</v>
          </cell>
          <cell r="C72" t="str">
            <v>Piedra grada 32 x 60 con contrahuella</v>
          </cell>
          <cell r="D72" t="str">
            <v>m2</v>
          </cell>
          <cell r="E72">
            <v>12.3</v>
          </cell>
        </row>
        <row r="73">
          <cell r="B73">
            <v>203.2199999999998</v>
          </cell>
          <cell r="C73" t="str">
            <v>Piedra bola gris</v>
          </cell>
          <cell r="D73" t="str">
            <v>m2</v>
          </cell>
          <cell r="E73">
            <v>3.04</v>
          </cell>
        </row>
        <row r="74">
          <cell r="B74">
            <v>203.2299999999998</v>
          </cell>
          <cell r="C74" t="str">
            <v>Piedra bola blanca</v>
          </cell>
          <cell r="D74" t="str">
            <v>m2</v>
          </cell>
          <cell r="E74">
            <v>4.58</v>
          </cell>
        </row>
        <row r="75">
          <cell r="B75">
            <v>203.23999999999978</v>
          </cell>
          <cell r="C75" t="str">
            <v>Material granular</v>
          </cell>
          <cell r="D75" t="str">
            <v>m3</v>
          </cell>
          <cell r="E75">
            <v>5.75</v>
          </cell>
        </row>
        <row r="76">
          <cell r="B76">
            <v>203.24999999999977</v>
          </cell>
          <cell r="C76" t="str">
            <v>Sub base clase 2</v>
          </cell>
          <cell r="D76" t="str">
            <v>m3</v>
          </cell>
          <cell r="E76">
            <v>8.848</v>
          </cell>
        </row>
        <row r="77">
          <cell r="B77">
            <v>203.25999999999976</v>
          </cell>
          <cell r="C77" t="str">
            <v>Base clase 2 </v>
          </cell>
          <cell r="D77" t="str">
            <v>m3</v>
          </cell>
          <cell r="E77">
            <v>9.576000000000002</v>
          </cell>
        </row>
        <row r="78">
          <cell r="B78">
            <v>203.26999999999975</v>
          </cell>
          <cell r="C78" t="str">
            <v>Sub base clase 3</v>
          </cell>
          <cell r="D78" t="str">
            <v>m3</v>
          </cell>
          <cell r="E78">
            <v>7.784000000000001</v>
          </cell>
        </row>
        <row r="79">
          <cell r="B79">
            <v>203.27999999999975</v>
          </cell>
          <cell r="C79" t="str">
            <v>Material triturado 3/4"</v>
          </cell>
          <cell r="D79" t="str">
            <v>m3</v>
          </cell>
          <cell r="E79">
            <v>4.21</v>
          </cell>
        </row>
        <row r="80">
          <cell r="B80">
            <v>203.28999999999974</v>
          </cell>
          <cell r="C80" t="str">
            <v>Material triturado 3/8"</v>
          </cell>
          <cell r="D80" t="str">
            <v>m3</v>
          </cell>
          <cell r="E80">
            <v>4.78</v>
          </cell>
        </row>
        <row r="81">
          <cell r="B81">
            <v>203.29999999999973</v>
          </cell>
          <cell r="C81" t="str">
            <v>Material triturado 1"</v>
          </cell>
          <cell r="D81" t="str">
            <v>m3</v>
          </cell>
          <cell r="E81">
            <v>3.87</v>
          </cell>
        </row>
        <row r="82">
          <cell r="B82">
            <v>300</v>
          </cell>
          <cell r="C82" t="str">
            <v>ALQUILER DE MAQUINARIA</v>
          </cell>
        </row>
        <row r="83">
          <cell r="B83">
            <v>301</v>
          </cell>
          <cell r="C83" t="str">
            <v>CARGADORAS, EXCAVADORAS RETROEXCAVADORAS, ETC.</v>
          </cell>
        </row>
        <row r="84">
          <cell r="B84">
            <v>301.01</v>
          </cell>
          <cell r="C84" t="str">
            <v>Minicargadora CASE 1845 (con operador)</v>
          </cell>
          <cell r="D84" t="str">
            <v>Hora  </v>
          </cell>
          <cell r="E84">
            <v>17.584</v>
          </cell>
        </row>
        <row r="85">
          <cell r="B85">
            <v>301.02</v>
          </cell>
          <cell r="C85" t="str">
            <v>Minicargadora Caterpillar 4625</v>
          </cell>
          <cell r="D85" t="str">
            <v>Día   </v>
          </cell>
          <cell r="E85">
            <v>112.00000000000001</v>
          </cell>
        </row>
        <row r="86">
          <cell r="B86">
            <v>301.03</v>
          </cell>
          <cell r="C86" t="str">
            <v>Minicargadora Caterpillar 4625</v>
          </cell>
          <cell r="D86" t="str">
            <v>Semana</v>
          </cell>
          <cell r="E86">
            <v>448.00000000000006</v>
          </cell>
        </row>
        <row r="87">
          <cell r="B87">
            <v>301.03999999999996</v>
          </cell>
          <cell r="C87" t="str">
            <v>Minicargadora Caterpillar 4625</v>
          </cell>
          <cell r="D87" t="str">
            <v>Mes   </v>
          </cell>
          <cell r="E87">
            <v>1792.0000000000002</v>
          </cell>
        </row>
        <row r="88">
          <cell r="B88">
            <v>301.04999999999995</v>
          </cell>
          <cell r="C88" t="str">
            <v>Minicargadora Caterpillar 4635</v>
          </cell>
          <cell r="D88" t="str">
            <v>Día   </v>
          </cell>
          <cell r="E88">
            <v>128.8</v>
          </cell>
        </row>
        <row r="89">
          <cell r="B89">
            <v>301.05999999999995</v>
          </cell>
          <cell r="C89" t="str">
            <v>Minicargadora Caterpillar 4635</v>
          </cell>
          <cell r="D89" t="str">
            <v>Semana</v>
          </cell>
          <cell r="E89">
            <v>515.2</v>
          </cell>
        </row>
        <row r="90">
          <cell r="B90">
            <v>301.06999999999994</v>
          </cell>
          <cell r="C90" t="str">
            <v>Minicargadora Caterpillar 4635</v>
          </cell>
          <cell r="D90" t="str">
            <v>Mes   </v>
          </cell>
          <cell r="E90">
            <v>2060.8</v>
          </cell>
        </row>
        <row r="91">
          <cell r="B91">
            <v>301.0799999999999</v>
          </cell>
          <cell r="C91" t="str">
            <v>Minicargadora Caterpillar 5625</v>
          </cell>
          <cell r="D91" t="str">
            <v>Día   </v>
          </cell>
          <cell r="E91">
            <v>145.60000000000002</v>
          </cell>
        </row>
        <row r="92">
          <cell r="B92">
            <v>301.0899999999999</v>
          </cell>
          <cell r="C92" t="str">
            <v>Minicargadora Caterpillar 5625</v>
          </cell>
          <cell r="D92" t="str">
            <v>Semana</v>
          </cell>
          <cell r="E92">
            <v>582.4000000000001</v>
          </cell>
        </row>
        <row r="93">
          <cell r="B93">
            <v>301.0999999999999</v>
          </cell>
          <cell r="C93" t="str">
            <v>Minicargadora Caterpillar 5625</v>
          </cell>
          <cell r="D93" t="str">
            <v>Mes   </v>
          </cell>
          <cell r="E93">
            <v>2329.6000000000004</v>
          </cell>
        </row>
        <row r="94">
          <cell r="B94">
            <v>301.1099999999999</v>
          </cell>
          <cell r="C94" t="str">
            <v>Accesorios Excavadora - Martillo</v>
          </cell>
          <cell r="D94" t="str">
            <v>Hora  </v>
          </cell>
          <cell r="E94">
            <v>7.000000000000001</v>
          </cell>
        </row>
        <row r="95">
          <cell r="B95">
            <v>301.1199999999999</v>
          </cell>
          <cell r="C95" t="str">
            <v>Accesorios Excavadora - Martillo</v>
          </cell>
          <cell r="D95" t="str">
            <v>Semana</v>
          </cell>
          <cell r="E95">
            <v>224.00000000000003</v>
          </cell>
        </row>
        <row r="96">
          <cell r="B96">
            <v>301.1299999999999</v>
          </cell>
          <cell r="C96" t="str">
            <v>Accesorios Excavadora - Martillo</v>
          </cell>
          <cell r="D96" t="str">
            <v>Mes   </v>
          </cell>
          <cell r="E96">
            <v>896.0000000000001</v>
          </cell>
        </row>
        <row r="97">
          <cell r="B97">
            <v>301.1399999999999</v>
          </cell>
          <cell r="C97" t="str">
            <v>Miniexcavadora Caterpillar 301.5</v>
          </cell>
          <cell r="D97" t="str">
            <v>Día   </v>
          </cell>
          <cell r="E97">
            <v>134.4</v>
          </cell>
        </row>
        <row r="98">
          <cell r="B98">
            <v>301.14999999999986</v>
          </cell>
          <cell r="C98" t="str">
            <v>Miniexcavadora Caterpillar 301.5</v>
          </cell>
          <cell r="D98" t="str">
            <v>Semana</v>
          </cell>
          <cell r="E98">
            <v>672.0000000000001</v>
          </cell>
        </row>
        <row r="99">
          <cell r="B99">
            <v>301.15999999999985</v>
          </cell>
          <cell r="C99" t="str">
            <v>Miniexcavadora Caterpillar 301.5</v>
          </cell>
          <cell r="D99" t="str">
            <v>Mes   </v>
          </cell>
          <cell r="E99">
            <v>2688.0000000000005</v>
          </cell>
        </row>
        <row r="100">
          <cell r="B100">
            <v>301.16999999999985</v>
          </cell>
          <cell r="C100" t="str">
            <v>Retroexcavadora 135 HP</v>
          </cell>
          <cell r="D100" t="str">
            <v>Hora  </v>
          </cell>
          <cell r="E100">
            <v>20</v>
          </cell>
        </row>
        <row r="101">
          <cell r="B101">
            <v>301.17999999999984</v>
          </cell>
          <cell r="C101" t="str">
            <v>Volquete</v>
          </cell>
          <cell r="D101" t="str">
            <v>Hora  </v>
          </cell>
          <cell r="E101">
            <v>19</v>
          </cell>
        </row>
        <row r="102">
          <cell r="B102">
            <v>301.1899999999998</v>
          </cell>
          <cell r="C102" t="str">
            <v>Tractor 140 HP</v>
          </cell>
          <cell r="D102" t="str">
            <v>Hora  </v>
          </cell>
          <cell r="E102">
            <v>40</v>
          </cell>
        </row>
        <row r="103">
          <cell r="B103">
            <v>301.1999999999998</v>
          </cell>
          <cell r="C103" t="str">
            <v>Rodillo liso 150 HP</v>
          </cell>
          <cell r="D103" t="str">
            <v>Hora  </v>
          </cell>
          <cell r="E103">
            <v>17</v>
          </cell>
        </row>
        <row r="104">
          <cell r="B104">
            <v>301.2099999999998</v>
          </cell>
          <cell r="C104" t="str">
            <v>Motoniveladora 140 HP</v>
          </cell>
          <cell r="D104" t="str">
            <v>Hora  </v>
          </cell>
          <cell r="E104">
            <v>30.5</v>
          </cell>
        </row>
        <row r="105">
          <cell r="B105">
            <v>301.2199999999998</v>
          </cell>
          <cell r="C105" t="str">
            <v>Camión cisterna 8m3</v>
          </cell>
          <cell r="D105" t="str">
            <v>Hora  </v>
          </cell>
          <cell r="E105">
            <v>20</v>
          </cell>
        </row>
        <row r="106">
          <cell r="B106">
            <v>301.2299999999998</v>
          </cell>
          <cell r="C106" t="str">
            <v>Cargadora 90 HP</v>
          </cell>
          <cell r="D106" t="str">
            <v>Hora  </v>
          </cell>
          <cell r="E106">
            <v>33</v>
          </cell>
        </row>
        <row r="107">
          <cell r="B107">
            <v>301.2399999999998</v>
          </cell>
          <cell r="C107" t="str">
            <v>Planta de asfalto</v>
          </cell>
          <cell r="D107" t="str">
            <v>Hora  </v>
          </cell>
          <cell r="E107">
            <v>79</v>
          </cell>
        </row>
        <row r="108">
          <cell r="B108">
            <v>301.2499999999998</v>
          </cell>
          <cell r="C108" t="str">
            <v>Finisher</v>
          </cell>
          <cell r="D108" t="str">
            <v>Hora  </v>
          </cell>
          <cell r="E108">
            <v>22</v>
          </cell>
        </row>
        <row r="109">
          <cell r="B109">
            <v>301.25999999999976</v>
          </cell>
          <cell r="C109" t="str">
            <v>Motosoldadora 225 Amp</v>
          </cell>
          <cell r="D109" t="str">
            <v>Hora  </v>
          </cell>
          <cell r="E109">
            <v>4.2</v>
          </cell>
        </row>
        <row r="110">
          <cell r="B110">
            <v>301.26999999999975</v>
          </cell>
          <cell r="C110" t="str">
            <v>Distribuidor de asfalto</v>
          </cell>
          <cell r="D110" t="str">
            <v>Hora  </v>
          </cell>
          <cell r="E110">
            <v>33</v>
          </cell>
        </row>
        <row r="111">
          <cell r="B111">
            <v>301.27999999999975</v>
          </cell>
          <cell r="C111" t="str">
            <v>Barredora autopropulsada</v>
          </cell>
          <cell r="D111" t="str">
            <v>Hora  </v>
          </cell>
          <cell r="E111">
            <v>17.45</v>
          </cell>
        </row>
        <row r="112">
          <cell r="B112">
            <v>301.28999999999974</v>
          </cell>
          <cell r="C112" t="str">
            <v>Motosoldadora 400 Amp</v>
          </cell>
          <cell r="D112" t="str">
            <v>Día   </v>
          </cell>
          <cell r="E112">
            <v>56.00000000000001</v>
          </cell>
        </row>
        <row r="113">
          <cell r="B113">
            <v>301.2999999999997</v>
          </cell>
          <cell r="C113" t="str">
            <v>Tractor 320 HP con roturador</v>
          </cell>
          <cell r="D113" t="str">
            <v>Hora  </v>
          </cell>
          <cell r="E113">
            <v>70</v>
          </cell>
        </row>
        <row r="114">
          <cell r="B114">
            <v>301.3099999999997</v>
          </cell>
          <cell r="C114" t="str">
            <v>Distribuidor de agregados</v>
          </cell>
          <cell r="D114" t="str">
            <v>Hora  </v>
          </cell>
          <cell r="E114">
            <v>13.95</v>
          </cell>
        </row>
        <row r="115">
          <cell r="B115">
            <v>301.3199999999997</v>
          </cell>
          <cell r="C115" t="str">
            <v>Rodillo tandem</v>
          </cell>
          <cell r="D115" t="str">
            <v>Hora  </v>
          </cell>
          <cell r="E115">
            <v>16.85</v>
          </cell>
        </row>
        <row r="116">
          <cell r="B116">
            <v>301.3299999999997</v>
          </cell>
          <cell r="C116" t="str">
            <v>Camión plataforma</v>
          </cell>
          <cell r="D116" t="str">
            <v>Hora  </v>
          </cell>
          <cell r="E116">
            <v>37.5</v>
          </cell>
        </row>
        <row r="117">
          <cell r="B117">
            <v>301.3399999999997</v>
          </cell>
          <cell r="C117" t="str">
            <v>Camión grúa</v>
          </cell>
          <cell r="D117" t="str">
            <v>Hora  </v>
          </cell>
          <cell r="E117">
            <v>15</v>
          </cell>
        </row>
        <row r="118">
          <cell r="B118">
            <v>301.3499999999997</v>
          </cell>
          <cell r="C118" t="str">
            <v>Camión canasta</v>
          </cell>
          <cell r="D118" t="str">
            <v>Hora  </v>
          </cell>
          <cell r="E118">
            <v>25</v>
          </cell>
        </row>
        <row r="119">
          <cell r="B119">
            <v>301.3599999999997</v>
          </cell>
          <cell r="C119" t="str">
            <v>Montacarga</v>
          </cell>
          <cell r="D119" t="str">
            <v>Hora  </v>
          </cell>
          <cell r="E119">
            <v>15</v>
          </cell>
        </row>
        <row r="120">
          <cell r="B120">
            <v>301.36999999999966</v>
          </cell>
          <cell r="C120" t="str">
            <v>Balanza electromecanica de 50 ton</v>
          </cell>
          <cell r="D120" t="str">
            <v>u</v>
          </cell>
          <cell r="E120">
            <v>35528</v>
          </cell>
        </row>
        <row r="121">
          <cell r="B121">
            <v>301.37999999999965</v>
          </cell>
          <cell r="C121" t="str">
            <v>Computadora pentiun IV, 2.0 Har</v>
          </cell>
          <cell r="D121" t="str">
            <v>u</v>
          </cell>
          <cell r="E121">
            <v>1500</v>
          </cell>
        </row>
        <row r="122">
          <cell r="B122">
            <v>301.38999999999965</v>
          </cell>
          <cell r="C122" t="str">
            <v>impresora laser</v>
          </cell>
          <cell r="D122" t="str">
            <v>u</v>
          </cell>
          <cell r="E122">
            <v>350</v>
          </cell>
        </row>
        <row r="123">
          <cell r="B123">
            <v>301.39999999999964</v>
          </cell>
          <cell r="C123" t="str">
            <v>UPS</v>
          </cell>
          <cell r="D123" t="str">
            <v>u</v>
          </cell>
          <cell r="E123">
            <v>420</v>
          </cell>
        </row>
        <row r="124">
          <cell r="B124">
            <v>301.4099999999996</v>
          </cell>
        </row>
        <row r="125">
          <cell r="B125">
            <v>301.4199999999996</v>
          </cell>
        </row>
        <row r="126">
          <cell r="B126">
            <v>302</v>
          </cell>
          <cell r="C126" t="str">
            <v>BOMBA DE AGUA</v>
          </cell>
        </row>
        <row r="127">
          <cell r="B127">
            <v>302.01</v>
          </cell>
          <cell r="C127" t="str">
            <v>Bomba de agua CENTRIFUGA PT2R /semana     </v>
          </cell>
          <cell r="D127" t="str">
            <v>Semana</v>
          </cell>
          <cell r="E127">
            <v>80.00160000000001</v>
          </cell>
        </row>
        <row r="128">
          <cell r="B128">
            <v>302.02</v>
          </cell>
          <cell r="C128" t="str">
            <v>Bomba de agua CENTRIFUGA PT2R /mes        </v>
          </cell>
          <cell r="D128" t="str">
            <v>Mes   </v>
          </cell>
          <cell r="E128">
            <v>269.56160000000006</v>
          </cell>
        </row>
        <row r="129">
          <cell r="B129">
            <v>302.03</v>
          </cell>
          <cell r="C129" t="str">
            <v>Bomba de agua CENTRIFUGA PT2R /día        </v>
          </cell>
          <cell r="D129" t="str">
            <v>Día   </v>
          </cell>
          <cell r="E129">
            <v>18.48</v>
          </cell>
        </row>
        <row r="130">
          <cell r="B130">
            <v>302.03999999999996</v>
          </cell>
          <cell r="C130" t="str">
            <v>Bomba de agua gasolina (1000lt/min.) /día  </v>
          </cell>
          <cell r="D130" t="str">
            <v>Día   </v>
          </cell>
          <cell r="E130">
            <v>19.26</v>
          </cell>
        </row>
        <row r="131">
          <cell r="B131">
            <v>302.04999999999995</v>
          </cell>
          <cell r="C131" t="str">
            <v>Bomba de agua gasolina (1000lt/min.) /seman</v>
          </cell>
          <cell r="D131" t="str">
            <v>Semana</v>
          </cell>
          <cell r="E131">
            <v>83.72</v>
          </cell>
        </row>
        <row r="132">
          <cell r="B132">
            <v>302.05999999999995</v>
          </cell>
          <cell r="C132" t="str">
            <v>Bomba de agua</v>
          </cell>
          <cell r="D132" t="str">
            <v>Día   </v>
          </cell>
          <cell r="E132">
            <v>18</v>
          </cell>
        </row>
        <row r="133">
          <cell r="B133">
            <v>302.06999999999994</v>
          </cell>
          <cell r="C133" t="str">
            <v>Bomba de agua</v>
          </cell>
          <cell r="D133" t="str">
            <v>Semana</v>
          </cell>
          <cell r="E133">
            <v>81</v>
          </cell>
        </row>
        <row r="134">
          <cell r="B134">
            <v>302.0799999999999</v>
          </cell>
          <cell r="C134" t="str">
            <v>Bomba de agua 2"</v>
          </cell>
          <cell r="D134" t="str">
            <v>Día   </v>
          </cell>
          <cell r="E134">
            <v>17.92</v>
          </cell>
        </row>
        <row r="135">
          <cell r="B135">
            <v>302.0899999999999</v>
          </cell>
          <cell r="C135" t="str">
            <v>Bomba de agua 2"</v>
          </cell>
          <cell r="D135" t="str">
            <v>Semana</v>
          </cell>
          <cell r="E135">
            <v>71.68</v>
          </cell>
        </row>
        <row r="136">
          <cell r="B136">
            <v>302.0999999999999</v>
          </cell>
          <cell r="C136" t="str">
            <v>Bomba de agua 2"</v>
          </cell>
          <cell r="D136" t="str">
            <v>Mes   </v>
          </cell>
          <cell r="E136">
            <v>286.72</v>
          </cell>
        </row>
        <row r="137">
          <cell r="B137">
            <v>302.1099999999999</v>
          </cell>
          <cell r="C137" t="str">
            <v>Bomba de agua 3"</v>
          </cell>
          <cell r="D137" t="str">
            <v>Día   </v>
          </cell>
          <cell r="E137">
            <v>20.160000000000004</v>
          </cell>
        </row>
        <row r="138">
          <cell r="B138">
            <v>302.1199999999999</v>
          </cell>
          <cell r="C138" t="str">
            <v>Bomba de agua 3"</v>
          </cell>
          <cell r="D138" t="str">
            <v>Semana</v>
          </cell>
          <cell r="E138">
            <v>80.64000000000001</v>
          </cell>
        </row>
        <row r="139">
          <cell r="B139">
            <v>302.1299999999999</v>
          </cell>
          <cell r="C139" t="str">
            <v>Bomba de agua 3"</v>
          </cell>
          <cell r="D139" t="str">
            <v>Mes   </v>
          </cell>
          <cell r="E139">
            <v>322.56000000000006</v>
          </cell>
        </row>
        <row r="140">
          <cell r="B140">
            <v>302.1399999999999</v>
          </cell>
          <cell r="C140" t="str">
            <v>Lavadora a presión</v>
          </cell>
          <cell r="D140" t="str">
            <v>Día   </v>
          </cell>
          <cell r="E140">
            <v>36.96</v>
          </cell>
        </row>
        <row r="141">
          <cell r="B141">
            <v>302.14999999999986</v>
          </cell>
          <cell r="C141" t="str">
            <v>Lavadora a presión</v>
          </cell>
          <cell r="D141" t="str">
            <v>Semana</v>
          </cell>
          <cell r="E141">
            <v>147.84</v>
          </cell>
        </row>
        <row r="142">
          <cell r="B142">
            <v>302.15999999999985</v>
          </cell>
          <cell r="C142" t="str">
            <v>Lavadora a presión</v>
          </cell>
          <cell r="D142" t="str">
            <v>Mes   </v>
          </cell>
          <cell r="E142">
            <v>591.36</v>
          </cell>
        </row>
        <row r="143">
          <cell r="B143">
            <v>303</v>
          </cell>
          <cell r="C143" t="str">
            <v>CONCRETERAS</v>
          </cell>
        </row>
        <row r="144">
          <cell r="B144">
            <v>303.01</v>
          </cell>
          <cell r="C144" t="str">
            <v>Concretera</v>
          </cell>
          <cell r="D144" t="str">
            <v>Hora  </v>
          </cell>
          <cell r="E144">
            <v>2.4375</v>
          </cell>
        </row>
        <row r="145">
          <cell r="B145">
            <v>303.02</v>
          </cell>
          <cell r="C145" t="str">
            <v>Concretera / mes                          </v>
          </cell>
          <cell r="D145" t="str">
            <v>Mes   </v>
          </cell>
          <cell r="E145">
            <v>312</v>
          </cell>
        </row>
        <row r="146">
          <cell r="B146">
            <v>303.03</v>
          </cell>
          <cell r="C146" t="str">
            <v>Concretera gasolina Rolin 10HP /mes (1 SACO)                 </v>
          </cell>
          <cell r="D146" t="str">
            <v>Mes   </v>
          </cell>
          <cell r="E146">
            <v>275.34080000000006</v>
          </cell>
        </row>
        <row r="147">
          <cell r="B147">
            <v>303.03999999999996</v>
          </cell>
          <cell r="C147" t="str">
            <v>Concretera gasolina Rolin 10HP /hora (1 SACO)                 </v>
          </cell>
          <cell r="D147" t="str">
            <v>Hora  </v>
          </cell>
          <cell r="E147">
            <v>2.31</v>
          </cell>
        </row>
        <row r="148">
          <cell r="B148">
            <v>303.04999999999995</v>
          </cell>
          <cell r="C148" t="str">
            <v>Concretera gasolina Rolin 10HP /día (1 SACO)                 </v>
          </cell>
          <cell r="D148" t="str">
            <v>Día   </v>
          </cell>
          <cell r="E148">
            <v>18.48</v>
          </cell>
        </row>
        <row r="149">
          <cell r="B149">
            <v>303.05999999999995</v>
          </cell>
          <cell r="C149" t="str">
            <v>Concretera 10 HP, 1 saco, a gasolina</v>
          </cell>
          <cell r="D149" t="str">
            <v>Día   </v>
          </cell>
          <cell r="E149">
            <v>17.875200000000003</v>
          </cell>
        </row>
        <row r="150">
          <cell r="B150">
            <v>303.06999999999994</v>
          </cell>
          <cell r="C150" t="str">
            <v>Concretera a diesel o gasolina (1 saco) /día          </v>
          </cell>
          <cell r="D150" t="str">
            <v>Día   </v>
          </cell>
          <cell r="E150">
            <v>19.26</v>
          </cell>
        </row>
        <row r="151">
          <cell r="B151">
            <v>303.0799999999999</v>
          </cell>
          <cell r="C151" t="str">
            <v>Concretera a diesel o gasolina (1 saco) /semana       </v>
          </cell>
          <cell r="D151" t="str">
            <v>Semana</v>
          </cell>
          <cell r="E151">
            <v>83.72</v>
          </cell>
        </row>
        <row r="152">
          <cell r="B152">
            <v>303.0899999999999</v>
          </cell>
          <cell r="C152" t="str">
            <v>Concretera a diesel o gasolina(1 saco) /qna.         </v>
          </cell>
          <cell r="D152" t="str">
            <v>Quince</v>
          </cell>
          <cell r="E152">
            <v>153.92</v>
          </cell>
        </row>
        <row r="153">
          <cell r="B153">
            <v>303.0999999999999</v>
          </cell>
          <cell r="C153" t="str">
            <v>Concretera a diesel AUTOCARGABLE (2 sacos) /día         </v>
          </cell>
          <cell r="D153" t="str">
            <v>Día   </v>
          </cell>
          <cell r="E153">
            <v>46.62875</v>
          </cell>
        </row>
        <row r="154">
          <cell r="B154">
            <v>303.1099999999999</v>
          </cell>
          <cell r="C154" t="str">
            <v>Concretera a diesel AUTOCARGABLE (2 sacos) /semana      </v>
          </cell>
          <cell r="D154" t="str">
            <v>Semana</v>
          </cell>
          <cell r="E154">
            <v>373.03</v>
          </cell>
        </row>
        <row r="155">
          <cell r="B155">
            <v>303.1199999999999</v>
          </cell>
          <cell r="C155" t="str">
            <v>Concretera a diesel AUTOCARGABLE (2 sacos) /qna         </v>
          </cell>
          <cell r="D155" t="str">
            <v>Quince</v>
          </cell>
          <cell r="E155">
            <v>590.64</v>
          </cell>
        </row>
        <row r="156">
          <cell r="B156">
            <v>303.1299999999999</v>
          </cell>
          <cell r="C156" t="str">
            <v>Concretera 10 HP, 1 saco, a diesel</v>
          </cell>
          <cell r="D156" t="str">
            <v>Día   </v>
          </cell>
          <cell r="E156">
            <v>20.160000000000004</v>
          </cell>
        </row>
        <row r="157">
          <cell r="B157">
            <v>303.1399999999999</v>
          </cell>
          <cell r="C157" t="str">
            <v>Concretera de 1 saco</v>
          </cell>
          <cell r="D157" t="str">
            <v>Día   </v>
          </cell>
          <cell r="E157">
            <v>15.680000000000001</v>
          </cell>
        </row>
        <row r="158">
          <cell r="B158">
            <v>303.14999999999986</v>
          </cell>
          <cell r="C158" t="str">
            <v>Concretera de 1 saco</v>
          </cell>
          <cell r="D158" t="str">
            <v>Semana</v>
          </cell>
          <cell r="E158">
            <v>62.720000000000006</v>
          </cell>
        </row>
        <row r="159">
          <cell r="B159">
            <v>303.15999999999985</v>
          </cell>
          <cell r="C159" t="str">
            <v>Concretera de 1 saco</v>
          </cell>
          <cell r="D159" t="str">
            <v>Mes   </v>
          </cell>
          <cell r="E159">
            <v>250.88000000000002</v>
          </cell>
        </row>
        <row r="160">
          <cell r="B160">
            <v>304</v>
          </cell>
          <cell r="C160" t="str">
            <v>VIBRADORES</v>
          </cell>
        </row>
        <row r="161">
          <cell r="B161">
            <v>304.01</v>
          </cell>
          <cell r="C161" t="str">
            <v>Vibrador</v>
          </cell>
          <cell r="D161" t="str">
            <v>Hora  </v>
          </cell>
          <cell r="E161">
            <v>1.875</v>
          </cell>
        </row>
        <row r="162">
          <cell r="B162">
            <v>304.02</v>
          </cell>
          <cell r="C162" t="str">
            <v>Vibrador / mes                            </v>
          </cell>
          <cell r="D162" t="str">
            <v>Mes   </v>
          </cell>
          <cell r="E162">
            <v>240</v>
          </cell>
        </row>
        <row r="163">
          <cell r="B163">
            <v>304.03</v>
          </cell>
          <cell r="C163" t="str">
            <v>Vibrador a gas 5HP de 4mx45mm /mes        </v>
          </cell>
          <cell r="D163" t="str">
            <v>Mes   </v>
          </cell>
          <cell r="E163">
            <v>214.32320000000004</v>
          </cell>
        </row>
        <row r="164">
          <cell r="B164">
            <v>304.03999999999996</v>
          </cell>
          <cell r="C164" t="str">
            <v>Vibrador a gas 5HP de 4mx45mm /semana    </v>
          </cell>
          <cell r="D164" t="str">
            <v>Semana</v>
          </cell>
          <cell r="E164">
            <v>67.99520000000001</v>
          </cell>
        </row>
        <row r="165">
          <cell r="B165">
            <v>304.04999999999995</v>
          </cell>
          <cell r="C165" t="str">
            <v>Vibrador a gas 5HP de 4mx45mm /día     </v>
          </cell>
          <cell r="D165" t="str">
            <v>Día   </v>
          </cell>
          <cell r="E165">
            <v>14.784</v>
          </cell>
        </row>
        <row r="166">
          <cell r="B166">
            <v>304.05999999999995</v>
          </cell>
          <cell r="C166" t="str">
            <v>Vibrador a gasolina / día                 </v>
          </cell>
          <cell r="D166" t="str">
            <v>Día   </v>
          </cell>
          <cell r="E166">
            <v>15.3</v>
          </cell>
        </row>
        <row r="167">
          <cell r="B167">
            <v>304.06999999999994</v>
          </cell>
          <cell r="C167" t="str">
            <v>Vibrador a gasolina  / semana             </v>
          </cell>
          <cell r="D167" t="str">
            <v>Semana</v>
          </cell>
          <cell r="E167">
            <v>67.93</v>
          </cell>
        </row>
        <row r="168">
          <cell r="B168">
            <v>304.0799999999999</v>
          </cell>
          <cell r="C168" t="str">
            <v>Vibrador de concreto (eléctrico - gasolina)</v>
          </cell>
          <cell r="D168" t="str">
            <v>Día   </v>
          </cell>
          <cell r="E168">
            <v>12.32</v>
          </cell>
        </row>
        <row r="169">
          <cell r="B169">
            <v>304.0899999999999</v>
          </cell>
          <cell r="C169" t="str">
            <v>Vibrador de concreto (eléctrico - gasolina)</v>
          </cell>
          <cell r="D169" t="str">
            <v>Semana</v>
          </cell>
          <cell r="E169">
            <v>49.28</v>
          </cell>
        </row>
        <row r="170">
          <cell r="B170">
            <v>304.0999999999999</v>
          </cell>
          <cell r="C170" t="str">
            <v>Vibrador de concreto (eléctrico - gasolina)</v>
          </cell>
          <cell r="D170" t="str">
            <v>Mes   </v>
          </cell>
          <cell r="E170">
            <v>197.12</v>
          </cell>
        </row>
        <row r="171">
          <cell r="B171">
            <v>305</v>
          </cell>
          <cell r="C171" t="str">
            <v>PLANCHAS COMPACTADORAS</v>
          </cell>
        </row>
        <row r="172">
          <cell r="B172">
            <v>305.01</v>
          </cell>
          <cell r="C172" t="str">
            <v>Plancha a diesel VPF 1750 /mes            </v>
          </cell>
          <cell r="D172" t="str">
            <v>Mes   </v>
          </cell>
          <cell r="E172">
            <v>373.8448000000001</v>
          </cell>
        </row>
        <row r="173">
          <cell r="B173">
            <v>305.02</v>
          </cell>
          <cell r="C173" t="str">
            <v>Plancha a diesel VPF 1750 /semana         </v>
          </cell>
          <cell r="D173" t="str">
            <v>Semana</v>
          </cell>
          <cell r="E173">
            <v>119.11200000000001</v>
          </cell>
        </row>
        <row r="174">
          <cell r="B174">
            <v>305.03</v>
          </cell>
          <cell r="C174" t="str">
            <v>Plancha a diesel VPF 1750 /día            </v>
          </cell>
          <cell r="D174" t="str">
            <v>Día   </v>
          </cell>
          <cell r="E174">
            <v>27.5072</v>
          </cell>
        </row>
        <row r="175">
          <cell r="B175">
            <v>305.03999999999996</v>
          </cell>
          <cell r="C175" t="str">
            <v>Plancha a diesel VPY 1750 /día            </v>
          </cell>
          <cell r="D175" t="str">
            <v>Día   </v>
          </cell>
          <cell r="E175">
            <v>22.332800000000002</v>
          </cell>
        </row>
        <row r="176">
          <cell r="B176">
            <v>305.04999999999995</v>
          </cell>
          <cell r="C176" t="str">
            <v>Plancha a diesel VPY 1750 /semana         </v>
          </cell>
          <cell r="D176" t="str">
            <v>Semana</v>
          </cell>
          <cell r="E176">
            <v>102.73760000000001</v>
          </cell>
        </row>
        <row r="177">
          <cell r="B177">
            <v>305.05999999999995</v>
          </cell>
          <cell r="C177" t="str">
            <v>Plancha a diesel VPY 1750 / mes           </v>
          </cell>
          <cell r="D177" t="str">
            <v>Mes   </v>
          </cell>
          <cell r="E177">
            <v>323.85920000000004</v>
          </cell>
        </row>
        <row r="178">
          <cell r="B178">
            <v>305.06999999999994</v>
          </cell>
          <cell r="C178" t="str">
            <v>Plancha vibroapisonadora a gasolina </v>
          </cell>
          <cell r="D178" t="str">
            <v>Hora  </v>
          </cell>
          <cell r="E178">
            <v>2.4075</v>
          </cell>
        </row>
        <row r="179">
          <cell r="B179">
            <v>305.0799999999999</v>
          </cell>
          <cell r="C179" t="str">
            <v>Plancha vibroapisonadora a gasolina /seman</v>
          </cell>
          <cell r="D179" t="str">
            <v>Semana</v>
          </cell>
          <cell r="E179">
            <v>83.72</v>
          </cell>
        </row>
        <row r="180">
          <cell r="B180">
            <v>305.0899999999999</v>
          </cell>
          <cell r="C180" t="str">
            <v>Plancha Vibratoria 5.5 HP (1.77 Ton. de Impacto)</v>
          </cell>
          <cell r="D180" t="str">
            <v>Día   </v>
          </cell>
          <cell r="E180">
            <v>15.680000000000001</v>
          </cell>
        </row>
        <row r="181">
          <cell r="B181">
            <v>305.0999999999999</v>
          </cell>
          <cell r="C181" t="str">
            <v>Plancha Vibratoria 5.5 HP (1.77 Ton. de Impacto)</v>
          </cell>
          <cell r="D181" t="str">
            <v>Semana</v>
          </cell>
          <cell r="E181">
            <v>62.720000000000006</v>
          </cell>
        </row>
        <row r="182">
          <cell r="B182">
            <v>305.1099999999999</v>
          </cell>
          <cell r="C182" t="str">
            <v>Plancha Vibratoria 5.5 HP (1.77 Ton. de Impacto)</v>
          </cell>
          <cell r="D182" t="str">
            <v>Mes   </v>
          </cell>
          <cell r="E182">
            <v>250.88000000000002</v>
          </cell>
        </row>
        <row r="183">
          <cell r="B183">
            <v>305.1199999999999</v>
          </cell>
          <cell r="C183" t="str">
            <v>Plancha Vibratoria Reversible (4.01 Ton. de Impacto)</v>
          </cell>
          <cell r="D183" t="str">
            <v>Día   </v>
          </cell>
          <cell r="E183">
            <v>67.2</v>
          </cell>
        </row>
        <row r="184">
          <cell r="B184">
            <v>305.1299999999999</v>
          </cell>
          <cell r="C184" t="str">
            <v>Plancha Vibratoria Reversible (4.01 Ton. de Impacto)</v>
          </cell>
          <cell r="D184" t="str">
            <v>Semana</v>
          </cell>
          <cell r="E184">
            <v>268.8</v>
          </cell>
        </row>
        <row r="185">
          <cell r="B185">
            <v>305.1399999999999</v>
          </cell>
          <cell r="C185" t="str">
            <v>Plancha Vibratoria Reversible (4.01 Ton. de Impacto)</v>
          </cell>
          <cell r="D185" t="str">
            <v>Mes   </v>
          </cell>
          <cell r="E185">
            <v>1075.2</v>
          </cell>
        </row>
        <row r="186">
          <cell r="B186">
            <v>306</v>
          </cell>
          <cell r="C186" t="str">
            <v>ELEVADOR</v>
          </cell>
        </row>
        <row r="187">
          <cell r="B187">
            <v>306.01</v>
          </cell>
          <cell r="C187" t="str">
            <v>Elevador a gasolina 300 kg / día          </v>
          </cell>
          <cell r="D187" t="str">
            <v>Día   </v>
          </cell>
          <cell r="E187">
            <v>23.79</v>
          </cell>
        </row>
        <row r="188">
          <cell r="B188">
            <v>306.02</v>
          </cell>
          <cell r="C188" t="str">
            <v>Elevador a gasolina 300 kg / semana       </v>
          </cell>
          <cell r="D188" t="str">
            <v>Semana</v>
          </cell>
          <cell r="E188">
            <v>69.39</v>
          </cell>
        </row>
        <row r="189">
          <cell r="B189">
            <v>306.03</v>
          </cell>
          <cell r="C189" t="str">
            <v>Elevador eléctrico (capacidad 500 kg) /día</v>
          </cell>
          <cell r="D189" t="str">
            <v>Día   </v>
          </cell>
          <cell r="E189">
            <v>27.14</v>
          </cell>
        </row>
        <row r="190">
          <cell r="B190">
            <v>306.03999999999996</v>
          </cell>
          <cell r="C190" t="str">
            <v>Elevador eléctrico (capacidad 500 kg) /sem</v>
          </cell>
          <cell r="D190" t="str">
            <v>Semana</v>
          </cell>
          <cell r="E190">
            <v>89.39</v>
          </cell>
        </row>
        <row r="191">
          <cell r="B191">
            <v>306.04999999999995</v>
          </cell>
          <cell r="C191" t="str">
            <v>Elevador (gasolina o eléctrico) / día                            </v>
          </cell>
          <cell r="D191" t="str">
            <v>Día   </v>
          </cell>
          <cell r="E191">
            <v>22.7</v>
          </cell>
        </row>
        <row r="192">
          <cell r="B192">
            <v>306.05999999999995</v>
          </cell>
          <cell r="C192" t="str">
            <v>Elevador (gasolina o eléctrico)/ mes                            </v>
          </cell>
          <cell r="D192" t="str">
            <v>Mes   </v>
          </cell>
          <cell r="E192">
            <v>363.2</v>
          </cell>
        </row>
        <row r="193">
          <cell r="B193">
            <v>307</v>
          </cell>
          <cell r="C193" t="str">
            <v>VIBROAPISONADORES</v>
          </cell>
        </row>
        <row r="194">
          <cell r="B194">
            <v>307.01</v>
          </cell>
          <cell r="C194" t="str">
            <v>Vibroapisonador BS45Y /día                </v>
          </cell>
          <cell r="D194" t="str">
            <v>Día   </v>
          </cell>
          <cell r="E194">
            <v>30.587200000000003</v>
          </cell>
        </row>
        <row r="195">
          <cell r="B195">
            <v>307.02</v>
          </cell>
          <cell r="C195" t="str">
            <v>Vibroapisonador BS45Y /semana             </v>
          </cell>
          <cell r="D195" t="str">
            <v>Semana</v>
          </cell>
          <cell r="E195">
            <v>132.44000000000003</v>
          </cell>
        </row>
        <row r="196">
          <cell r="B196">
            <v>307.03</v>
          </cell>
          <cell r="C196" t="str">
            <v>Vibroapisonador BS45Y /mes                </v>
          </cell>
          <cell r="D196" t="str">
            <v>Mes   </v>
          </cell>
          <cell r="E196">
            <v>415.688</v>
          </cell>
        </row>
        <row r="197">
          <cell r="B197">
            <v>307.03999999999996</v>
          </cell>
          <cell r="C197" t="str">
            <v>Vibroapisonador BS60Y / día               </v>
          </cell>
          <cell r="D197" t="str">
            <v>Día   </v>
          </cell>
          <cell r="E197">
            <v>38.47200000000001</v>
          </cell>
        </row>
        <row r="198">
          <cell r="B198">
            <v>307.04999999999995</v>
          </cell>
          <cell r="C198" t="str">
            <v>Vibroapisonador BS60Y /semana             </v>
          </cell>
          <cell r="D198" t="str">
            <v>Semana</v>
          </cell>
          <cell r="E198">
            <v>166.57760000000002</v>
          </cell>
        </row>
        <row r="199">
          <cell r="B199">
            <v>307.05999999999995</v>
          </cell>
          <cell r="C199" t="str">
            <v>Vibroapisonador BS60Y /mes                </v>
          </cell>
          <cell r="D199" t="str">
            <v>Mes   </v>
          </cell>
          <cell r="E199">
            <v>522.8272000000001</v>
          </cell>
        </row>
        <row r="200">
          <cell r="B200">
            <v>308</v>
          </cell>
          <cell r="C200" t="str">
            <v>RODILLOS</v>
          </cell>
        </row>
        <row r="201">
          <cell r="B201">
            <v>308.01</v>
          </cell>
          <cell r="C201" t="str">
            <v>Rodillo compactador Operador montado / día                 </v>
          </cell>
          <cell r="D201" t="str">
            <v>Día   </v>
          </cell>
          <cell r="E201">
            <v>133.92</v>
          </cell>
        </row>
        <row r="202">
          <cell r="B202">
            <v>308.02</v>
          </cell>
          <cell r="C202" t="str">
            <v>Rodillo compactador Operador montado/ semana              </v>
          </cell>
          <cell r="D202" t="str">
            <v>Semana</v>
          </cell>
          <cell r="E202">
            <v>632.63</v>
          </cell>
        </row>
        <row r="203">
          <cell r="B203">
            <v>308.03</v>
          </cell>
          <cell r="C203" t="str">
            <v>Rodillo compactador</v>
          </cell>
          <cell r="D203" t="str">
            <v>Día   </v>
          </cell>
          <cell r="E203">
            <v>52.5</v>
          </cell>
        </row>
        <row r="204">
          <cell r="B204">
            <v>308.03999999999996</v>
          </cell>
          <cell r="C204" t="str">
            <v>Rodillo compactador</v>
          </cell>
          <cell r="D204" t="str">
            <v>Mes   </v>
          </cell>
          <cell r="E204">
            <v>840</v>
          </cell>
        </row>
        <row r="205">
          <cell r="B205">
            <v>308.04999999999995</v>
          </cell>
          <cell r="C205" t="str">
            <v>Rodillo Doble vibratorio a disel (2.4 Ton. de Impacto)</v>
          </cell>
          <cell r="D205" t="str">
            <v>Día   </v>
          </cell>
          <cell r="E205">
            <v>67.2</v>
          </cell>
        </row>
        <row r="206">
          <cell r="B206">
            <v>308.05999999999995</v>
          </cell>
          <cell r="C206" t="str">
            <v>Rodillo Doble vibratorio a disel (2.4 Ton. de Impacto)</v>
          </cell>
          <cell r="D206" t="str">
            <v>Semana</v>
          </cell>
          <cell r="E206">
            <v>268.8</v>
          </cell>
        </row>
        <row r="207">
          <cell r="B207">
            <v>308.06999999999994</v>
          </cell>
          <cell r="C207" t="str">
            <v>Rodillo Doble vibratorio a disel (2.4 Ton. de Impacto)</v>
          </cell>
          <cell r="D207" t="str">
            <v>Mes   </v>
          </cell>
          <cell r="E207">
            <v>1075.2</v>
          </cell>
        </row>
        <row r="208">
          <cell r="B208">
            <v>309</v>
          </cell>
          <cell r="C208" t="str">
            <v>SAPOS COMPACTADORES</v>
          </cell>
        </row>
        <row r="209">
          <cell r="B209">
            <v>309.01</v>
          </cell>
          <cell r="C209" t="str">
            <v>Sapo compactador / día                    </v>
          </cell>
          <cell r="D209" t="str">
            <v>Día   </v>
          </cell>
          <cell r="E209">
            <v>38</v>
          </cell>
        </row>
        <row r="210">
          <cell r="B210">
            <v>309.02</v>
          </cell>
          <cell r="C210" t="str">
            <v>Sapo compactador / mes                    </v>
          </cell>
          <cell r="D210" t="str">
            <v>Mes   </v>
          </cell>
          <cell r="E210">
            <v>608</v>
          </cell>
        </row>
        <row r="211">
          <cell r="B211">
            <v>310</v>
          </cell>
          <cell r="C211" t="str">
            <v>PARIHUELAS</v>
          </cell>
        </row>
        <row r="212">
          <cell r="B212">
            <v>310.01</v>
          </cell>
          <cell r="C212" t="str">
            <v>Parihuela dosificadora de materiales / sem</v>
          </cell>
          <cell r="D212" t="str">
            <v>Semana</v>
          </cell>
          <cell r="E212">
            <v>3.77</v>
          </cell>
        </row>
        <row r="213">
          <cell r="B213">
            <v>310.02</v>
          </cell>
          <cell r="C213" t="str">
            <v>Parihuela dosificadora de materiales / día</v>
          </cell>
          <cell r="D213" t="str">
            <v>Día   </v>
          </cell>
          <cell r="E213">
            <v>0.84</v>
          </cell>
        </row>
        <row r="214">
          <cell r="B214">
            <v>310.03</v>
          </cell>
          <cell r="C214" t="str">
            <v>Cajoneta /día                             </v>
          </cell>
          <cell r="D214" t="str">
            <v>Día   </v>
          </cell>
          <cell r="E214">
            <v>0.8624</v>
          </cell>
        </row>
        <row r="215">
          <cell r="B215">
            <v>310.03999999999996</v>
          </cell>
          <cell r="C215" t="str">
            <v>Cajoneta /semana                          </v>
          </cell>
          <cell r="D215" t="str">
            <v>Semana</v>
          </cell>
          <cell r="E215">
            <v>3.6064000000000007</v>
          </cell>
        </row>
        <row r="216">
          <cell r="B216">
            <v>310.04999999999995</v>
          </cell>
          <cell r="C216" t="str">
            <v>Cajoneta /mes                             </v>
          </cell>
          <cell r="D216" t="str">
            <v>Mes   </v>
          </cell>
          <cell r="E216">
            <v>10.4048</v>
          </cell>
        </row>
        <row r="217">
          <cell r="B217">
            <v>310.05999999999995</v>
          </cell>
          <cell r="C217" t="str">
            <v>Parihuelas</v>
          </cell>
          <cell r="D217" t="str">
            <v>Día   </v>
          </cell>
          <cell r="E217">
            <v>0.85</v>
          </cell>
        </row>
        <row r="218">
          <cell r="B218">
            <v>310.06999999999994</v>
          </cell>
          <cell r="C218" t="str">
            <v>Parihuelas</v>
          </cell>
          <cell r="D218" t="str">
            <v>Mes   </v>
          </cell>
          <cell r="E218">
            <v>13.6</v>
          </cell>
        </row>
        <row r="219">
          <cell r="B219">
            <v>310.0799999999999</v>
          </cell>
          <cell r="C219" t="str">
            <v>Parihuela dosificadora de material</v>
          </cell>
          <cell r="D219" t="str">
            <v>Día   </v>
          </cell>
          <cell r="E219">
            <v>0.4592</v>
          </cell>
        </row>
        <row r="220">
          <cell r="B220">
            <v>311</v>
          </cell>
          <cell r="C220" t="str">
            <v>VARIOS</v>
          </cell>
        </row>
        <row r="221">
          <cell r="B221">
            <v>311.01</v>
          </cell>
          <cell r="C221" t="str">
            <v>Martillo rompedor</v>
          </cell>
          <cell r="D221" t="str">
            <v>Día   </v>
          </cell>
          <cell r="E221">
            <v>42.25</v>
          </cell>
        </row>
        <row r="222">
          <cell r="B222">
            <v>311.02</v>
          </cell>
          <cell r="C222" t="str">
            <v>Martillo rompedor</v>
          </cell>
          <cell r="D222" t="str">
            <v>Mes   </v>
          </cell>
          <cell r="E222">
            <v>676</v>
          </cell>
        </row>
        <row r="223">
          <cell r="B223">
            <v>311.03</v>
          </cell>
          <cell r="C223" t="str">
            <v>Martillo rompedor con unidad hidráulica (con operador)</v>
          </cell>
          <cell r="D223" t="str">
            <v>Hora  </v>
          </cell>
          <cell r="E223">
            <v>16.74</v>
          </cell>
        </row>
        <row r="224">
          <cell r="B224">
            <v>311.03999999999996</v>
          </cell>
          <cell r="C224" t="str">
            <v>Martillo rompedor con unidad hidráulica (con operador)</v>
          </cell>
          <cell r="D224" t="str">
            <v>Sem  </v>
          </cell>
          <cell r="E224">
            <v>632.63</v>
          </cell>
        </row>
        <row r="225">
          <cell r="B225">
            <v>311.04999999999995</v>
          </cell>
          <cell r="C225" t="str">
            <v>Soldadora eléctrica 200</v>
          </cell>
          <cell r="D225" t="str">
            <v>Día   </v>
          </cell>
          <cell r="E225">
            <v>11</v>
          </cell>
        </row>
        <row r="226">
          <cell r="B226">
            <v>311.05999999999995</v>
          </cell>
          <cell r="C226" t="str">
            <v>Soldadora eléctrica 200</v>
          </cell>
          <cell r="D226" t="str">
            <v>Sem</v>
          </cell>
          <cell r="E226">
            <v>49.5</v>
          </cell>
        </row>
        <row r="227">
          <cell r="B227">
            <v>311.06999999999994</v>
          </cell>
          <cell r="C227" t="str">
            <v>Soldadora eléctrica 300</v>
          </cell>
          <cell r="D227" t="str">
            <v>Día   </v>
          </cell>
          <cell r="E227">
            <v>15</v>
          </cell>
        </row>
        <row r="228">
          <cell r="B228">
            <v>311.0799999999999</v>
          </cell>
          <cell r="C228" t="str">
            <v>Soldadora eléctrica 300</v>
          </cell>
          <cell r="D228" t="str">
            <v>Sem</v>
          </cell>
          <cell r="E228">
            <v>67.5</v>
          </cell>
        </row>
        <row r="229">
          <cell r="B229">
            <v>311.0899999999999</v>
          </cell>
          <cell r="C229" t="str">
            <v>Moladora</v>
          </cell>
          <cell r="D229" t="str">
            <v>Día   </v>
          </cell>
          <cell r="E229">
            <v>9.75</v>
          </cell>
        </row>
        <row r="230">
          <cell r="B230">
            <v>311.0999999999999</v>
          </cell>
          <cell r="C230" t="str">
            <v>Cizalla</v>
          </cell>
          <cell r="D230" t="str">
            <v>Hora  </v>
          </cell>
          <cell r="E230">
            <v>1</v>
          </cell>
        </row>
        <row r="231">
          <cell r="B231">
            <v>311.1099999999999</v>
          </cell>
          <cell r="C231" t="str">
            <v>Cortadora de concreto piso disco 14" </v>
          </cell>
          <cell r="D231" t="str">
            <v>Día   </v>
          </cell>
          <cell r="E231">
            <v>33.6</v>
          </cell>
        </row>
        <row r="232">
          <cell r="B232">
            <v>311.1199999999999</v>
          </cell>
          <cell r="C232" t="str">
            <v>Cortadora de concreto piso disco 14" </v>
          </cell>
          <cell r="D232" t="str">
            <v>Semana</v>
          </cell>
          <cell r="E232">
            <v>134.4</v>
          </cell>
        </row>
        <row r="233">
          <cell r="B233">
            <v>311.1299999999999</v>
          </cell>
          <cell r="C233" t="str">
            <v>Cortadora de concreto piso disco 14" </v>
          </cell>
          <cell r="D233" t="str">
            <v>Mes   </v>
          </cell>
          <cell r="E233">
            <v>537.6</v>
          </cell>
        </row>
        <row r="234">
          <cell r="B234">
            <v>311.1399999999999</v>
          </cell>
          <cell r="C234" t="str">
            <v>Cortadora de banco</v>
          </cell>
          <cell r="D234" t="str">
            <v>Día   </v>
          </cell>
          <cell r="E234">
            <v>44.800000000000004</v>
          </cell>
        </row>
        <row r="235">
          <cell r="B235">
            <v>311.14999999999986</v>
          </cell>
          <cell r="C235" t="str">
            <v>Cortadora de banco</v>
          </cell>
          <cell r="D235" t="str">
            <v>Semana</v>
          </cell>
          <cell r="E235">
            <v>179.20000000000002</v>
          </cell>
        </row>
        <row r="236">
          <cell r="B236">
            <v>311.15999999999985</v>
          </cell>
          <cell r="C236" t="str">
            <v>Cortadora de banco</v>
          </cell>
          <cell r="D236" t="str">
            <v>Mes   </v>
          </cell>
          <cell r="E236">
            <v>716.8000000000001</v>
          </cell>
        </row>
        <row r="237">
          <cell r="B237">
            <v>311.16999999999985</v>
          </cell>
          <cell r="C237" t="str">
            <v>Alisador de concreto 36"</v>
          </cell>
          <cell r="D237" t="str">
            <v>Día   </v>
          </cell>
          <cell r="E237">
            <v>39.2</v>
          </cell>
        </row>
        <row r="238">
          <cell r="B238">
            <v>311.17999999999984</v>
          </cell>
          <cell r="C238" t="str">
            <v>Alisador de concreto 36"</v>
          </cell>
          <cell r="D238" t="str">
            <v>Semana</v>
          </cell>
          <cell r="E238">
            <v>156.8</v>
          </cell>
        </row>
        <row r="239">
          <cell r="B239">
            <v>311.1899999999998</v>
          </cell>
          <cell r="C239" t="str">
            <v>Alisador de concreto 36"</v>
          </cell>
          <cell r="D239" t="str">
            <v>Mes   </v>
          </cell>
          <cell r="E239">
            <v>627.2</v>
          </cell>
        </row>
        <row r="240">
          <cell r="B240">
            <v>311.1999999999998</v>
          </cell>
          <cell r="C240" t="str">
            <v>Compresor a disel  185 CFM (incluye 2 martillos)</v>
          </cell>
          <cell r="D240" t="str">
            <v>Día   </v>
          </cell>
          <cell r="E240">
            <v>134.4</v>
          </cell>
        </row>
        <row r="241">
          <cell r="B241">
            <v>311.2099999999998</v>
          </cell>
          <cell r="C241" t="str">
            <v>Compresor a disel  185 CFM (incluye 2 martillos)</v>
          </cell>
          <cell r="D241" t="str">
            <v>Semana</v>
          </cell>
          <cell r="E241">
            <v>537.6</v>
          </cell>
        </row>
        <row r="242">
          <cell r="B242">
            <v>311.2199999999998</v>
          </cell>
          <cell r="C242" t="str">
            <v>Compresor a disel  185 CFM (incluye 2 martillos)</v>
          </cell>
          <cell r="D242" t="str">
            <v>Mes   </v>
          </cell>
          <cell r="E242">
            <v>2150.4</v>
          </cell>
        </row>
        <row r="243">
          <cell r="B243">
            <v>311.2299999999998</v>
          </cell>
          <cell r="C243" t="str">
            <v>Compresor a disel  250 CFM (inc. 2 martillos)</v>
          </cell>
          <cell r="D243" t="str">
            <v>Día   </v>
          </cell>
          <cell r="E243">
            <v>18.200000000000003</v>
          </cell>
        </row>
        <row r="244">
          <cell r="B244">
            <v>311.2399999999998</v>
          </cell>
          <cell r="C244" t="str">
            <v>Compresor a disel  250 CFM (incluye 2 martillos)</v>
          </cell>
          <cell r="D244" t="str">
            <v>Semana</v>
          </cell>
          <cell r="E244">
            <v>582.4000000000001</v>
          </cell>
        </row>
        <row r="245">
          <cell r="B245">
            <v>311.2499999999998</v>
          </cell>
          <cell r="C245" t="str">
            <v>Compresor a disel  250 CFM (incluye 2 martillos)</v>
          </cell>
          <cell r="D245" t="str">
            <v>Mes   </v>
          </cell>
          <cell r="E245">
            <v>2329.6000000000004</v>
          </cell>
        </row>
        <row r="246">
          <cell r="B246">
            <v>311.25999999999976</v>
          </cell>
          <cell r="C246" t="str">
            <v>Generador Gen set 8 KW</v>
          </cell>
          <cell r="D246" t="str">
            <v>Día   </v>
          </cell>
          <cell r="E246">
            <v>56.00000000000001</v>
          </cell>
        </row>
        <row r="247">
          <cell r="B247">
            <v>311.26999999999975</v>
          </cell>
          <cell r="C247" t="str">
            <v>Generador Gen set 8 KW</v>
          </cell>
          <cell r="D247" t="str">
            <v>Semana</v>
          </cell>
          <cell r="E247">
            <v>280</v>
          </cell>
        </row>
        <row r="248">
          <cell r="B248">
            <v>311.27999999999975</v>
          </cell>
          <cell r="C248" t="str">
            <v>Generador Gen set 8 KW</v>
          </cell>
          <cell r="D248" t="str">
            <v>Mes   </v>
          </cell>
          <cell r="E248">
            <v>1120</v>
          </cell>
        </row>
        <row r="249">
          <cell r="B249">
            <v>311.28999999999974</v>
          </cell>
          <cell r="C249" t="str">
            <v>Generador Gen set 13.68 KW - 17 KVA</v>
          </cell>
          <cell r="D249" t="str">
            <v>Día   </v>
          </cell>
          <cell r="E249">
            <v>68.32000000000001</v>
          </cell>
        </row>
        <row r="250">
          <cell r="B250">
            <v>311.2999999999997</v>
          </cell>
          <cell r="C250" t="str">
            <v>Generador Gen set 13.68 KW - 17 KVA</v>
          </cell>
          <cell r="D250" t="str">
            <v>Semana</v>
          </cell>
          <cell r="E250">
            <v>341.6</v>
          </cell>
        </row>
        <row r="251">
          <cell r="B251">
            <v>311.3099999999997</v>
          </cell>
          <cell r="C251" t="str">
            <v>Generador Gen set 13.68 KW - 17 KVA</v>
          </cell>
          <cell r="D251" t="str">
            <v>Mes   </v>
          </cell>
          <cell r="E251">
            <v>1366.4</v>
          </cell>
        </row>
        <row r="252">
          <cell r="B252">
            <v>311.3199999999997</v>
          </cell>
          <cell r="C252" t="str">
            <v>Generador Gen set 105 KW - 131 KVA</v>
          </cell>
          <cell r="D252" t="str">
            <v>Día   </v>
          </cell>
          <cell r="E252">
            <v>173.60000000000002</v>
          </cell>
        </row>
        <row r="253">
          <cell r="B253">
            <v>311.3299999999997</v>
          </cell>
          <cell r="C253" t="str">
            <v>Generador Gen set 105 KW - 131 KVA</v>
          </cell>
          <cell r="D253" t="str">
            <v>Semana</v>
          </cell>
          <cell r="E253">
            <v>868.0000000000001</v>
          </cell>
        </row>
        <row r="254">
          <cell r="B254">
            <v>311.3399999999997</v>
          </cell>
          <cell r="C254" t="str">
            <v>Generador Gen set 105 KW - 131 KVA</v>
          </cell>
          <cell r="D254" t="str">
            <v>Mes   </v>
          </cell>
          <cell r="E254">
            <v>3472.0000000000005</v>
          </cell>
        </row>
        <row r="255">
          <cell r="B255">
            <v>311.3499999999997</v>
          </cell>
          <cell r="C255" t="str">
            <v>Generador Gen set 133 KW - 141 KVA</v>
          </cell>
          <cell r="D255" t="str">
            <v>Día   </v>
          </cell>
          <cell r="E255">
            <v>173.60000000000002</v>
          </cell>
        </row>
        <row r="256">
          <cell r="B256">
            <v>311.3599999999997</v>
          </cell>
          <cell r="C256" t="str">
            <v>Generador Gen set 133 KW - 141 KVA</v>
          </cell>
          <cell r="D256" t="str">
            <v>Semana</v>
          </cell>
          <cell r="E256">
            <v>868.0000000000001</v>
          </cell>
        </row>
        <row r="257">
          <cell r="B257">
            <v>311.36999999999966</v>
          </cell>
          <cell r="C257" t="str">
            <v>Generador Gen set 133 KW - 141 KVA</v>
          </cell>
          <cell r="D257" t="str">
            <v>Mes   </v>
          </cell>
          <cell r="E257">
            <v>3472.0000000000005</v>
          </cell>
        </row>
        <row r="258">
          <cell r="B258">
            <v>311.37999999999965</v>
          </cell>
          <cell r="C258" t="str">
            <v>Martillo eléctrico (6 libras de presión)</v>
          </cell>
          <cell r="D258" t="str">
            <v>Día   </v>
          </cell>
          <cell r="E258">
            <v>44.800000000000004</v>
          </cell>
        </row>
        <row r="259">
          <cell r="B259">
            <v>311.38999999999965</v>
          </cell>
          <cell r="C259" t="str">
            <v>Martillo eléctrico (6 libras de presión)</v>
          </cell>
          <cell r="D259" t="str">
            <v>Semana</v>
          </cell>
          <cell r="E259">
            <v>179.20000000000002</v>
          </cell>
        </row>
        <row r="260">
          <cell r="B260">
            <v>311.39999999999964</v>
          </cell>
          <cell r="C260" t="str">
            <v>Martillo eléctrico (6 libras de presión)</v>
          </cell>
          <cell r="D260" t="str">
            <v>Mes   </v>
          </cell>
          <cell r="E260">
            <v>716.8000000000001</v>
          </cell>
        </row>
        <row r="261">
          <cell r="B261">
            <v>311.4099999999996</v>
          </cell>
          <cell r="C261" t="str">
            <v>Grupo electrógeno 25 Kva.</v>
          </cell>
          <cell r="D261" t="str">
            <v>u</v>
          </cell>
          <cell r="E261">
            <v>9968.000000000002</v>
          </cell>
        </row>
        <row r="262">
          <cell r="B262">
            <v>400</v>
          </cell>
          <cell r="C262" t="str">
            <v>ALQUILER DE ANDAMIOS Y ENCOFRADOS</v>
          </cell>
        </row>
        <row r="263">
          <cell r="B263">
            <v>401</v>
          </cell>
          <cell r="C263" t="str">
            <v>PARA BORDILLOS</v>
          </cell>
        </row>
        <row r="264">
          <cell r="B264">
            <v>401.01</v>
          </cell>
          <cell r="C264" t="str">
            <v>Bordillos en 2.5 mm x ml                  </v>
          </cell>
          <cell r="D264" t="str">
            <v>Mes   </v>
          </cell>
          <cell r="E264">
            <v>4.312</v>
          </cell>
        </row>
        <row r="265">
          <cell r="B265">
            <v>402</v>
          </cell>
          <cell r="C265" t="str">
            <v>PARA COLUMNAS</v>
          </cell>
        </row>
        <row r="266">
          <cell r="B266">
            <v>402.01</v>
          </cell>
          <cell r="C266" t="str">
            <v>Encofrado de columnas 0.45X0.45 (el m2)             </v>
          </cell>
          <cell r="D266" t="str">
            <v>Mes   </v>
          </cell>
          <cell r="E266">
            <v>3.8080000000000003</v>
          </cell>
        </row>
        <row r="267">
          <cell r="B267">
            <v>402.02</v>
          </cell>
          <cell r="C267" t="str">
            <v>Equipo de encof.columna y diafragma (m2)  </v>
          </cell>
          <cell r="D267" t="str">
            <v>Mes   </v>
          </cell>
          <cell r="E267">
            <v>1.48824</v>
          </cell>
        </row>
        <row r="268">
          <cell r="B268">
            <v>402.03</v>
          </cell>
          <cell r="C268" t="str">
            <v>Encofrado de columnas (el m2)             </v>
          </cell>
          <cell r="D268" t="str">
            <v>Mes   </v>
          </cell>
          <cell r="E268">
            <v>4.424</v>
          </cell>
        </row>
        <row r="269">
          <cell r="B269">
            <v>403</v>
          </cell>
          <cell r="C269" t="str">
            <v>PARA LOSA</v>
          </cell>
        </row>
        <row r="270">
          <cell r="B270">
            <v>403.01</v>
          </cell>
          <cell r="C270" t="str">
            <v>Encofrado  losa con tablero (m2)            </v>
          </cell>
          <cell r="D270" t="str">
            <v>Mes   </v>
          </cell>
          <cell r="E270">
            <v>1.7136000000000002</v>
          </cell>
        </row>
        <row r="271">
          <cell r="B271">
            <v>403.02</v>
          </cell>
          <cell r="C271" t="str">
            <v>Encofrado losa sin tablero (m2)            </v>
          </cell>
          <cell r="D271" t="str">
            <v>Mes   </v>
          </cell>
          <cell r="E271">
            <v>1.3328</v>
          </cell>
        </row>
        <row r="272">
          <cell r="B272">
            <v>403.03</v>
          </cell>
          <cell r="C272" t="str">
            <v>Encofrado de losa con tablero (m2)        </v>
          </cell>
          <cell r="D272" t="str">
            <v>Mes   </v>
          </cell>
          <cell r="E272">
            <v>0.9116800000000002</v>
          </cell>
        </row>
        <row r="273">
          <cell r="B273">
            <v>403.03999999999996</v>
          </cell>
          <cell r="C273" t="str">
            <v>Encofrado losa sin tablero (m2)            </v>
          </cell>
          <cell r="D273" t="str">
            <v>Mes   </v>
          </cell>
          <cell r="E273">
            <v>1.7920000000000003</v>
          </cell>
        </row>
        <row r="274">
          <cell r="B274">
            <v>403.04999999999995</v>
          </cell>
          <cell r="C274" t="str">
            <v>Encofrado de losa con tablero (m2)        </v>
          </cell>
          <cell r="D274" t="str">
            <v>Mes   </v>
          </cell>
          <cell r="E274">
            <v>2.688</v>
          </cell>
        </row>
        <row r="275">
          <cell r="B275">
            <v>403.05999999999995</v>
          </cell>
          <cell r="C275" t="str">
            <v>Módulo fuerte para losa 1.83X1.25</v>
          </cell>
          <cell r="D275" t="str">
            <v>Mes   </v>
          </cell>
          <cell r="E275">
            <v>1.848</v>
          </cell>
        </row>
        <row r="276">
          <cell r="B276">
            <v>404</v>
          </cell>
          <cell r="C276" t="str">
            <v>PARA MUROS</v>
          </cell>
        </row>
        <row r="277">
          <cell r="B277">
            <v>404.01</v>
          </cell>
          <cell r="C277" t="str">
            <v>Encofrado de muro (el m2)                 </v>
          </cell>
          <cell r="D277" t="str">
            <v>Mes   </v>
          </cell>
          <cell r="E277">
            <v>4.9392000000000005</v>
          </cell>
        </row>
        <row r="278">
          <cell r="B278">
            <v>404.02</v>
          </cell>
          <cell r="C278" t="str">
            <v>Encofrado de muro (m2)                    </v>
          </cell>
          <cell r="D278" t="str">
            <v>Mes   </v>
          </cell>
          <cell r="E278">
            <v>1.48824</v>
          </cell>
        </row>
        <row r="279">
          <cell r="B279">
            <v>404.03</v>
          </cell>
          <cell r="C279" t="str">
            <v>Encofrado de muro circular (m2)           </v>
          </cell>
          <cell r="D279" t="str">
            <v>Mes   </v>
          </cell>
          <cell r="E279">
            <v>1.48824</v>
          </cell>
        </row>
        <row r="280">
          <cell r="B280">
            <v>404.03999999999996</v>
          </cell>
          <cell r="C280" t="str">
            <v>Equipo encofrado h&gt;5 mts.(el m2)          </v>
          </cell>
          <cell r="D280" t="str">
            <v>Mes   </v>
          </cell>
          <cell r="E280">
            <v>1.04468</v>
          </cell>
        </row>
        <row r="281">
          <cell r="B281">
            <v>405</v>
          </cell>
          <cell r="C281" t="str">
            <v>ANDAMIOS</v>
          </cell>
        </row>
        <row r="282">
          <cell r="B282">
            <v>405.01</v>
          </cell>
          <cell r="C282" t="str">
            <v>Alquiler de andamios metálicos            </v>
          </cell>
          <cell r="D282" t="str">
            <v>Mes   </v>
          </cell>
          <cell r="E282">
            <v>3</v>
          </cell>
        </row>
        <row r="283">
          <cell r="B283">
            <v>405.02</v>
          </cell>
          <cell r="C283" t="str">
            <v>Tramo de módulo para andamio              </v>
          </cell>
          <cell r="D283" t="str">
            <v>Mes   </v>
          </cell>
          <cell r="E283">
            <v>2.44724</v>
          </cell>
        </row>
        <row r="284">
          <cell r="B284">
            <v>405.03</v>
          </cell>
          <cell r="C284" t="str">
            <v>Andamio</v>
          </cell>
          <cell r="D284" t="str">
            <v>Hora  </v>
          </cell>
          <cell r="E284">
            <v>0.05338666666666667</v>
          </cell>
        </row>
        <row r="285">
          <cell r="B285">
            <v>406</v>
          </cell>
          <cell r="C285" t="str">
            <v>PUNTALES, MARCOS, VIGAS EXTENSORAS</v>
          </cell>
        </row>
        <row r="286">
          <cell r="B286">
            <v>406.01</v>
          </cell>
          <cell r="C286" t="str">
            <v>Marco Pecco de h=1.83     </v>
          </cell>
          <cell r="D286" t="str">
            <v>Mes   </v>
          </cell>
          <cell r="E286">
            <v>0.41396</v>
          </cell>
        </row>
        <row r="287">
          <cell r="B287">
            <v>406.02</v>
          </cell>
          <cell r="C287" t="str">
            <v>Marco Pecco de h=0.91     </v>
          </cell>
          <cell r="D287" t="str">
            <v>Mes   </v>
          </cell>
          <cell r="E287">
            <v>0.30104</v>
          </cell>
        </row>
        <row r="288">
          <cell r="B288">
            <v>406.03</v>
          </cell>
          <cell r="C288" t="str">
            <v>Puntales de 3.20 m. a 4.88 m.             </v>
          </cell>
          <cell r="D288" t="str">
            <v>Mes   </v>
          </cell>
          <cell r="E288">
            <v>0.54744</v>
          </cell>
        </row>
        <row r="289">
          <cell r="B289">
            <v>406.03999999999996</v>
          </cell>
          <cell r="C289" t="str">
            <v>Puntales de 1.75 a 3.12 m. de altura      </v>
          </cell>
          <cell r="D289" t="str">
            <v>Mes   </v>
          </cell>
          <cell r="E289">
            <v>0.3548</v>
          </cell>
        </row>
        <row r="290">
          <cell r="B290">
            <v>406.04999999999995</v>
          </cell>
          <cell r="C290" t="str">
            <v>Puntales de 2.56 a 3.96  m. de altura     </v>
          </cell>
          <cell r="D290" t="str">
            <v>Mes   </v>
          </cell>
          <cell r="E290">
            <v>0.4771200000000001</v>
          </cell>
        </row>
        <row r="291">
          <cell r="B291">
            <v>406.05999999999995</v>
          </cell>
          <cell r="C291" t="str">
            <v>Puntal 1.65 a 3.00 m</v>
          </cell>
          <cell r="D291" t="str">
            <v>Mes   </v>
          </cell>
          <cell r="E291">
            <v>0.8848000000000001</v>
          </cell>
        </row>
        <row r="292">
          <cell r="B292">
            <v>406.06999999999994</v>
          </cell>
          <cell r="C292" t="str">
            <v>Puntal 2.10 a 3.60 m</v>
          </cell>
          <cell r="D292" t="str">
            <v>Mes   </v>
          </cell>
          <cell r="E292">
            <v>0.8848000000000001</v>
          </cell>
        </row>
        <row r="293">
          <cell r="B293">
            <v>406.0799999999999</v>
          </cell>
          <cell r="C293" t="str">
            <v>Moldes Symons de 8' x 24"</v>
          </cell>
          <cell r="D293" t="str">
            <v>Mes   </v>
          </cell>
          <cell r="E293">
            <v>1.93672</v>
          </cell>
        </row>
        <row r="294">
          <cell r="B294">
            <v>406.0899999999999</v>
          </cell>
          <cell r="C294" t="str">
            <v>Vigas extensoras de 3.02 a 5.28 m de luz  </v>
          </cell>
          <cell r="D294" t="str">
            <v>Mes   </v>
          </cell>
          <cell r="E294">
            <v>0.5948</v>
          </cell>
        </row>
        <row r="295">
          <cell r="B295">
            <v>406.0999999999999</v>
          </cell>
          <cell r="C295" t="str">
            <v>Vigas extensoras de 2.41 a 4.19 m de luz  </v>
          </cell>
          <cell r="D295" t="str">
            <v>Mes   </v>
          </cell>
          <cell r="E295">
            <v>0.35828</v>
          </cell>
        </row>
        <row r="296">
          <cell r="B296">
            <v>406.1099999999999</v>
          </cell>
          <cell r="C296" t="str">
            <v>Vigueta</v>
          </cell>
          <cell r="D296" t="str">
            <v>Mes   </v>
          </cell>
          <cell r="E296">
            <v>0.8848000000000001</v>
          </cell>
        </row>
        <row r="297">
          <cell r="B297">
            <v>406.1199999999999</v>
          </cell>
          <cell r="C297" t="str">
            <v>Viga "G" para losa</v>
          </cell>
          <cell r="D297" t="str">
            <v>Mes   </v>
          </cell>
          <cell r="E297">
            <v>1.1648</v>
          </cell>
        </row>
        <row r="298">
          <cell r="B298">
            <v>500</v>
          </cell>
          <cell r="C298" t="str">
            <v>BALDOSAS DE GRANITO Y AFINES</v>
          </cell>
        </row>
        <row r="299">
          <cell r="B299">
            <v>501</v>
          </cell>
          <cell r="C299" t="str">
            <v>BALDOSAS</v>
          </cell>
        </row>
        <row r="300">
          <cell r="B300">
            <v>501.01</v>
          </cell>
          <cell r="C300" t="str">
            <v>Baldosa de piedra de río 30 x 30 cm. fondo gris</v>
          </cell>
          <cell r="D300" t="str">
            <v>m2</v>
          </cell>
          <cell r="E300">
            <v>5.5440000000000005</v>
          </cell>
        </row>
        <row r="301">
          <cell r="B301">
            <v>501.02</v>
          </cell>
          <cell r="C301" t="str">
            <v>Baldosa de piedra de río 40 x 40 cm. fondo gris</v>
          </cell>
          <cell r="D301" t="str">
            <v>m2</v>
          </cell>
          <cell r="E301">
            <v>5.880000000000001</v>
          </cell>
        </row>
        <row r="302">
          <cell r="B302">
            <v>501.03</v>
          </cell>
          <cell r="C302" t="str">
            <v>Baldosa de piedra rosada 30 x 30 fondo gris</v>
          </cell>
          <cell r="D302" t="str">
            <v>m2</v>
          </cell>
          <cell r="E302">
            <v>5.992</v>
          </cell>
        </row>
        <row r="303">
          <cell r="B303">
            <v>501.03999999999996</v>
          </cell>
          <cell r="C303" t="str">
            <v>Baldosa de piedra rosada 40 x 40 fondo gris</v>
          </cell>
          <cell r="D303" t="str">
            <v>m2</v>
          </cell>
          <cell r="E303">
            <v>6.272</v>
          </cell>
        </row>
        <row r="304">
          <cell r="B304">
            <v>501.04999999999995</v>
          </cell>
          <cell r="C304" t="str">
            <v>Baldosa de piedra habana 30 x 30 fondo gris</v>
          </cell>
          <cell r="D304" t="str">
            <v>m2</v>
          </cell>
          <cell r="E304">
            <v>5.992</v>
          </cell>
        </row>
        <row r="305">
          <cell r="B305">
            <v>501.05999999999995</v>
          </cell>
          <cell r="C305" t="str">
            <v>Baldosa de piedra habana 40 x 40 fondo gris</v>
          </cell>
          <cell r="D305" t="str">
            <v>m2</v>
          </cell>
          <cell r="E305">
            <v>6.272</v>
          </cell>
        </row>
        <row r="306">
          <cell r="B306">
            <v>501.06999999999994</v>
          </cell>
          <cell r="C306" t="str">
            <v>Baldosa grano mármol 3-4 30 x 30 </v>
          </cell>
          <cell r="D306" t="str">
            <v>m2</v>
          </cell>
          <cell r="E306">
            <v>8.232000000000001</v>
          </cell>
        </row>
        <row r="307">
          <cell r="B307">
            <v>501.0799999999999</v>
          </cell>
          <cell r="C307" t="str">
            <v>Baldosa antideslizante 30 x 30 gris</v>
          </cell>
          <cell r="D307" t="str">
            <v>m2</v>
          </cell>
          <cell r="E307">
            <v>6.944000000000001</v>
          </cell>
        </row>
        <row r="308">
          <cell r="B308">
            <v>501.0899999999999</v>
          </cell>
          <cell r="C308" t="str">
            <v>Baldosa grano rosado # 2 30 x 30 fondo gris</v>
          </cell>
          <cell r="D308" t="str">
            <v>m2</v>
          </cell>
          <cell r="E308">
            <v>6.272</v>
          </cell>
        </row>
        <row r="309">
          <cell r="B309">
            <v>501.0999999999999</v>
          </cell>
          <cell r="C309" t="str">
            <v>Baldosa grano rosado # 2 40 x 40 fondo gris</v>
          </cell>
          <cell r="D309" t="str">
            <v>m2</v>
          </cell>
          <cell r="E309">
            <v>6.608000000000001</v>
          </cell>
        </row>
        <row r="310">
          <cell r="B310">
            <v>501.1099999999999</v>
          </cell>
          <cell r="C310" t="str">
            <v>Baldosa grano rosado # 3 30 x 30 fondo gris</v>
          </cell>
          <cell r="D310" t="str">
            <v>m2</v>
          </cell>
          <cell r="E310">
            <v>6.888000000000001</v>
          </cell>
        </row>
        <row r="311">
          <cell r="B311">
            <v>501.1199999999999</v>
          </cell>
          <cell r="C311" t="str">
            <v>Baldosa grano rosado # 3 40 x 40 fondo gris</v>
          </cell>
          <cell r="D311" t="str">
            <v>m2</v>
          </cell>
          <cell r="E311">
            <v>7.224000000000001</v>
          </cell>
        </row>
        <row r="312">
          <cell r="B312">
            <v>501.1299999999999</v>
          </cell>
          <cell r="C312" t="str">
            <v>Baldosa grano gris # 2 30 x 30 fondo gris</v>
          </cell>
          <cell r="D312" t="str">
            <v>m2</v>
          </cell>
          <cell r="E312">
            <v>6.776000000000001</v>
          </cell>
        </row>
        <row r="313">
          <cell r="B313">
            <v>501.1399999999999</v>
          </cell>
          <cell r="C313" t="str">
            <v>Baldosa grano gris # 2 40 x 40 fondo gris</v>
          </cell>
          <cell r="D313" t="str">
            <v>m2</v>
          </cell>
          <cell r="E313">
            <v>7.112</v>
          </cell>
        </row>
        <row r="314">
          <cell r="B314">
            <v>501.14999999999986</v>
          </cell>
          <cell r="C314" t="str">
            <v>Baldosa grano gris # 3 30 x 30 fondo gris</v>
          </cell>
          <cell r="D314" t="str">
            <v>m2</v>
          </cell>
          <cell r="E314">
            <v>7.392</v>
          </cell>
        </row>
        <row r="315">
          <cell r="B315">
            <v>501.15999999999985</v>
          </cell>
          <cell r="C315" t="str">
            <v>Baldosa grano gris # 3 40 x 40 fondo gris</v>
          </cell>
          <cell r="D315" t="str">
            <v>m2</v>
          </cell>
          <cell r="E315">
            <v>7.784000000000001</v>
          </cell>
        </row>
        <row r="316">
          <cell r="B316">
            <v>501.16999999999985</v>
          </cell>
          <cell r="C316" t="str">
            <v>Baldosa grano habano # 2 30 x 30 fondo gris</v>
          </cell>
          <cell r="D316" t="str">
            <v>m2</v>
          </cell>
          <cell r="E316">
            <v>6.5520000000000005</v>
          </cell>
        </row>
        <row r="317">
          <cell r="B317">
            <v>501.17999999999984</v>
          </cell>
          <cell r="C317" t="str">
            <v>Baldosa grano habano # 2 40 x 40 fondo gris</v>
          </cell>
          <cell r="D317" t="str">
            <v>m2</v>
          </cell>
          <cell r="E317">
            <v>6.832</v>
          </cell>
        </row>
        <row r="318">
          <cell r="B318">
            <v>501.1899999999998</v>
          </cell>
          <cell r="C318" t="str">
            <v>Baldosa grano habano # 3 30 x 30 fondo gris</v>
          </cell>
          <cell r="D318" t="str">
            <v>m2</v>
          </cell>
          <cell r="E318">
            <v>7.168000000000001</v>
          </cell>
        </row>
        <row r="319">
          <cell r="B319">
            <v>501.1999999999998</v>
          </cell>
          <cell r="C319" t="str">
            <v>Baldosa grano habano # 3 40 x 40 fondo gris</v>
          </cell>
          <cell r="D319" t="str">
            <v>m2</v>
          </cell>
          <cell r="E319">
            <v>7.504000000000001</v>
          </cell>
        </row>
        <row r="320">
          <cell r="B320">
            <v>501.2099999999998</v>
          </cell>
          <cell r="C320" t="str">
            <v>Baldosa grano zula # 2 30 x 30 fondo gris</v>
          </cell>
          <cell r="D320" t="str">
            <v>m2</v>
          </cell>
          <cell r="E320">
            <v>8.008000000000001</v>
          </cell>
        </row>
        <row r="321">
          <cell r="B321">
            <v>501.2199999999998</v>
          </cell>
          <cell r="C321" t="str">
            <v>Baldosa grano zula # 2 40 x 40 fondo gris</v>
          </cell>
          <cell r="D321" t="str">
            <v>m2</v>
          </cell>
          <cell r="E321">
            <v>8.4</v>
          </cell>
        </row>
        <row r="322">
          <cell r="B322">
            <v>501.2299999999998</v>
          </cell>
          <cell r="C322" t="str">
            <v>Baldosa labr. Grano rosado 40 x 40 fondo gris</v>
          </cell>
          <cell r="D322" t="str">
            <v>m2</v>
          </cell>
          <cell r="E322">
            <v>6.944000000000001</v>
          </cell>
        </row>
        <row r="323">
          <cell r="B323">
            <v>501.2399999999998</v>
          </cell>
          <cell r="C323" t="str">
            <v>Baldosa de cemento de 30 x 30 cm. (1 color)</v>
          </cell>
          <cell r="D323" t="str">
            <v>m2</v>
          </cell>
          <cell r="E323">
            <v>5.5440000000000005</v>
          </cell>
        </row>
        <row r="324">
          <cell r="B324">
            <v>501.2499999999998</v>
          </cell>
          <cell r="C324" t="str">
            <v>Baldosa de cemento de 25 x 25 cm. (1 color)</v>
          </cell>
          <cell r="D324" t="str">
            <v>m2</v>
          </cell>
          <cell r="E324">
            <v>5.880000000000001</v>
          </cell>
        </row>
        <row r="325">
          <cell r="B325">
            <v>501.25999999999976</v>
          </cell>
          <cell r="C325" t="str">
            <v>Baldosa de piedra de río 30 x 30 cm. </v>
          </cell>
          <cell r="D325" t="str">
            <v>m2</v>
          </cell>
          <cell r="E325">
            <v>4.85</v>
          </cell>
        </row>
        <row r="326">
          <cell r="B326">
            <v>600</v>
          </cell>
          <cell r="C326" t="str">
            <v>BALDOSAS Y ELEMENTOS DE VINYL</v>
          </cell>
        </row>
        <row r="327">
          <cell r="B327">
            <v>601</v>
          </cell>
          <cell r="C327" t="str">
            <v>VINYL 1.6 mm</v>
          </cell>
        </row>
        <row r="328">
          <cell r="B328">
            <v>601.01</v>
          </cell>
          <cell r="C328" t="str">
            <v>Vinyl reforzado LINES STANDARD 1.6mm  30X30        </v>
          </cell>
          <cell r="D328" t="str">
            <v> m2  </v>
          </cell>
          <cell r="E328">
            <v>6.496</v>
          </cell>
        </row>
        <row r="329">
          <cell r="B329">
            <v>601.02</v>
          </cell>
          <cell r="C329" t="str">
            <v>Vinyl sólido EXCELENCIA e=1.6mm  30X30        </v>
          </cell>
          <cell r="D329" t="str">
            <v> m2  </v>
          </cell>
          <cell r="E329">
            <v>6.496</v>
          </cell>
        </row>
        <row r="330">
          <cell r="B330">
            <v>601.03</v>
          </cell>
          <cell r="C330" t="str">
            <v> Vinyl Pavco BROCATEL v/color. 1.6mm 25x25             </v>
          </cell>
          <cell r="D330" t="str">
            <v> m2  </v>
          </cell>
          <cell r="E330">
            <v>2.99</v>
          </cell>
        </row>
        <row r="331">
          <cell r="B331">
            <v>601.04</v>
          </cell>
          <cell r="C331" t="str">
            <v> Vinyl Pavco ESTÁNDAR v/color. 1.6mm 25x25             </v>
          </cell>
          <cell r="D331" t="str">
            <v> m2  </v>
          </cell>
          <cell r="E331">
            <v>2.99</v>
          </cell>
        </row>
        <row r="332">
          <cell r="B332">
            <v>601.05</v>
          </cell>
          <cell r="C332" t="str">
            <v> Vinyl Pavco NOGAL v/color. 1.6mm 25x25                </v>
          </cell>
          <cell r="D332" t="str">
            <v> m2  </v>
          </cell>
          <cell r="E332">
            <v>2.99</v>
          </cell>
        </row>
        <row r="333">
          <cell r="B333">
            <v>601.06</v>
          </cell>
          <cell r="C333" t="str">
            <v> Vinyl Pavco PARQUET ARENA v/color. 1.6mm 25x25              </v>
          </cell>
          <cell r="D333" t="str">
            <v> m2  </v>
          </cell>
          <cell r="E333">
            <v>2.99</v>
          </cell>
        </row>
        <row r="334">
          <cell r="B334">
            <v>602</v>
          </cell>
          <cell r="C334" t="str">
            <v>VINYL 2.5 mm</v>
          </cell>
        </row>
        <row r="335">
          <cell r="B335">
            <v>602.01</v>
          </cell>
          <cell r="C335" t="str">
            <v>Vinyl reforzado FUTURA STANDARD 2.5mm          </v>
          </cell>
          <cell r="D335" t="str">
            <v> m2  </v>
          </cell>
          <cell r="E335">
            <v>9.520000000000001</v>
          </cell>
        </row>
        <row r="336">
          <cell r="B336">
            <v>602.02</v>
          </cell>
          <cell r="C336" t="str">
            <v>Vinyl SÓLIDA, LUJOPAK e=2.5mm  30X30        </v>
          </cell>
          <cell r="D336" t="str">
            <v> m2  </v>
          </cell>
          <cell r="E336">
            <v>9.52</v>
          </cell>
        </row>
        <row r="337">
          <cell r="B337">
            <v>603</v>
          </cell>
          <cell r="C337" t="str">
            <v>VINYL 3.0 mm</v>
          </cell>
        </row>
        <row r="338">
          <cell r="B338">
            <v>603.01</v>
          </cell>
          <cell r="C338" t="str">
            <v> Vinyl Terrazo v/color.3mm 30x30                       </v>
          </cell>
          <cell r="D338" t="str">
            <v> m2  </v>
          </cell>
          <cell r="E338">
            <v>8.78</v>
          </cell>
        </row>
        <row r="339">
          <cell r="B339">
            <v>604</v>
          </cell>
          <cell r="C339" t="str">
            <v>VINYL 3.2 mm</v>
          </cell>
        </row>
        <row r="340">
          <cell r="B340">
            <v>604.01</v>
          </cell>
          <cell r="C340" t="str">
            <v>Vinyl reforzado FUTURA STANDARD 3.2mm          </v>
          </cell>
          <cell r="D340" t="str">
            <v> m2  </v>
          </cell>
          <cell r="E340">
            <v>12.88</v>
          </cell>
        </row>
        <row r="341">
          <cell r="B341">
            <v>604.02</v>
          </cell>
          <cell r="C341" t="str">
            <v>Vinyl SÓLIDA, LUJOPAK e=3.2mm  30X30        </v>
          </cell>
          <cell r="D341" t="str">
            <v>m2</v>
          </cell>
          <cell r="E341">
            <v>12.88</v>
          </cell>
        </row>
        <row r="342">
          <cell r="B342">
            <v>607</v>
          </cell>
          <cell r="C342" t="str">
            <v>BARREDERAS, GRADAS</v>
          </cell>
        </row>
        <row r="343">
          <cell r="B343">
            <v>607.01</v>
          </cell>
          <cell r="C343" t="str">
            <v> Barredera   de   vinil      ancho=7 cm.                </v>
          </cell>
          <cell r="D343" t="str">
            <v> m   </v>
          </cell>
          <cell r="E343">
            <v>0.3584</v>
          </cell>
        </row>
        <row r="344">
          <cell r="B344">
            <v>608</v>
          </cell>
          <cell r="C344" t="str">
            <v>PEGAMENTOS</v>
          </cell>
        </row>
        <row r="345">
          <cell r="B345">
            <v>608.01</v>
          </cell>
          <cell r="C345" t="str">
            <v> Pegamento asfáltico                                   </v>
          </cell>
          <cell r="D345" t="str">
            <v> 1000 cc</v>
          </cell>
          <cell r="E345">
            <v>2.128</v>
          </cell>
        </row>
        <row r="346">
          <cell r="B346">
            <v>608.02</v>
          </cell>
          <cell r="C346" t="str">
            <v> Pegamento asfáltico                                   </v>
          </cell>
          <cell r="D346" t="str">
            <v> gal </v>
          </cell>
          <cell r="E346">
            <v>8.512</v>
          </cell>
        </row>
        <row r="347">
          <cell r="B347">
            <v>608.03</v>
          </cell>
          <cell r="C347" t="str">
            <v> Pegamento p/vinyl Pavco                               </v>
          </cell>
          <cell r="D347" t="str">
            <v> gal </v>
          </cell>
          <cell r="E347">
            <v>9.45</v>
          </cell>
        </row>
        <row r="348">
          <cell r="B348">
            <v>700</v>
          </cell>
          <cell r="C348" t="str">
            <v>BLOQUES DE CEMENTO, ADOQUINES, POSTES Y PREFABRICADOS DE HORMIGÓN</v>
          </cell>
        </row>
        <row r="349">
          <cell r="B349">
            <v>701</v>
          </cell>
          <cell r="C349" t="str">
            <v>ADOQUINES</v>
          </cell>
        </row>
        <row r="350">
          <cell r="B350">
            <v>701.01</v>
          </cell>
          <cell r="C350" t="str">
            <v>Adoquines (vehicular)</v>
          </cell>
          <cell r="D350" t="str">
            <v>u</v>
          </cell>
          <cell r="E350">
            <v>0.2912</v>
          </cell>
        </row>
        <row r="351">
          <cell r="B351">
            <v>701.02</v>
          </cell>
          <cell r="C351" t="str">
            <v>Adoquín hexagonal  f'c = 300  kg/cm2  e=8 CM</v>
          </cell>
          <cell r="D351" t="str">
            <v>u</v>
          </cell>
          <cell r="E351">
            <v>0.2912</v>
          </cell>
        </row>
        <row r="352">
          <cell r="B352">
            <v>701.03</v>
          </cell>
          <cell r="C352" t="str">
            <v>Adoquín 24x22 de calzada (20 u/m2) e=9 cm.</v>
          </cell>
          <cell r="D352" t="str">
            <v>u</v>
          </cell>
          <cell r="E352">
            <v>0.32480000000000003</v>
          </cell>
        </row>
        <row r="353">
          <cell r="B353">
            <v>701.04</v>
          </cell>
          <cell r="C353" t="str">
            <v>Adoquín 6x10x20 (50 u/m2)</v>
          </cell>
          <cell r="D353" t="str">
            <v>m2</v>
          </cell>
          <cell r="E353">
            <v>3.5</v>
          </cell>
        </row>
        <row r="354">
          <cell r="B354">
            <v>701.05</v>
          </cell>
          <cell r="C354" t="str">
            <v>Adoquín 6x10x20 (50 u/m2) CON COLOR</v>
          </cell>
          <cell r="D354" t="str">
            <v>m2</v>
          </cell>
          <cell r="E354">
            <v>4.5</v>
          </cell>
        </row>
        <row r="355">
          <cell r="B355">
            <v>701.06</v>
          </cell>
          <cell r="C355" t="str">
            <v>Adoquín 8x10x20 (50 u/m2)</v>
          </cell>
          <cell r="D355" t="str">
            <v>m2</v>
          </cell>
          <cell r="E355">
            <v>8.4</v>
          </cell>
        </row>
        <row r="356">
          <cell r="B356">
            <v>701.0699999999999</v>
          </cell>
          <cell r="C356" t="str">
            <v>Adoquín 8x10x20 (50 u/m2) CON COLOR</v>
          </cell>
          <cell r="D356" t="str">
            <v>m2</v>
          </cell>
          <cell r="E356">
            <v>6.5</v>
          </cell>
        </row>
        <row r="357">
          <cell r="B357">
            <v>701.0799999999999</v>
          </cell>
          <cell r="C357" t="str">
            <v>Adoquín resistente   25x25x 8  (19.5u/m2)              </v>
          </cell>
          <cell r="D357" t="str">
            <v>u</v>
          </cell>
          <cell r="E357">
            <v>0.24640000000000004</v>
          </cell>
        </row>
        <row r="358">
          <cell r="B358">
            <v>701.0899999999999</v>
          </cell>
          <cell r="C358" t="str">
            <v>Adoquín resistente   25x25x 9  (  rojo )              </v>
          </cell>
          <cell r="D358" t="str">
            <v>u</v>
          </cell>
          <cell r="E358">
            <v>0.5040000000000001</v>
          </cell>
        </row>
        <row r="359">
          <cell r="B359">
            <v>701.0999999999999</v>
          </cell>
          <cell r="C359" t="str">
            <v>Adoquín resistente   25x25x 9  ( 19.5u/m2)              </v>
          </cell>
          <cell r="D359" t="str">
            <v>u</v>
          </cell>
          <cell r="E359">
            <v>0.28</v>
          </cell>
        </row>
        <row r="360">
          <cell r="B360">
            <v>701.1099999999999</v>
          </cell>
          <cell r="C360" t="str">
            <v>Adoquín resistente   25x25x10  ( 19.5u/m2)              </v>
          </cell>
          <cell r="D360" t="str">
            <v>u</v>
          </cell>
          <cell r="E360">
            <v>0.31360000000000005</v>
          </cell>
        </row>
        <row r="361">
          <cell r="B361">
            <v>701.1199999999999</v>
          </cell>
          <cell r="C361" t="str">
            <v>Adoquín resistente negro                              </v>
          </cell>
          <cell r="D361" t="str">
            <v> m2  </v>
          </cell>
          <cell r="E361">
            <v>7.4144000000000005</v>
          </cell>
        </row>
        <row r="362">
          <cell r="B362">
            <v>701.1299999999999</v>
          </cell>
          <cell r="C362" t="str">
            <v>Adoquín resistente varios colores                     </v>
          </cell>
          <cell r="D362" t="str">
            <v> m2  </v>
          </cell>
          <cell r="E362">
            <v>6.7424</v>
          </cell>
        </row>
        <row r="363">
          <cell r="B363">
            <v>702</v>
          </cell>
          <cell r="C363" t="str">
            <v>BLOQUES</v>
          </cell>
        </row>
        <row r="364">
          <cell r="B364">
            <v>702.01</v>
          </cell>
          <cell r="C364" t="str">
            <v>Bloque alivianado de 15x20x40</v>
          </cell>
          <cell r="D364" t="str">
            <v> u   </v>
          </cell>
          <cell r="E364">
            <v>0.2</v>
          </cell>
        </row>
        <row r="365">
          <cell r="B365">
            <v>702.02</v>
          </cell>
          <cell r="C365" t="str">
            <v>Bloque alivianado de 10x20x40</v>
          </cell>
          <cell r="D365" t="str">
            <v> u   </v>
          </cell>
          <cell r="E365">
            <v>0.18</v>
          </cell>
        </row>
        <row r="366">
          <cell r="B366">
            <v>702.03</v>
          </cell>
          <cell r="C366" t="str">
            <v>Bloque liviano de 15x20x40</v>
          </cell>
          <cell r="D366" t="str">
            <v>u</v>
          </cell>
          <cell r="E366">
            <v>0.26880000000000004</v>
          </cell>
        </row>
        <row r="367">
          <cell r="B367">
            <v>702.04</v>
          </cell>
          <cell r="C367" t="str">
            <v>Bloque liviano de 10x20x40</v>
          </cell>
          <cell r="D367" t="str">
            <v>u</v>
          </cell>
          <cell r="E367">
            <v>0.21280000000000002</v>
          </cell>
        </row>
        <row r="368">
          <cell r="B368">
            <v>702.05</v>
          </cell>
          <cell r="C368" t="str">
            <v>Bloque pesado de 15x20x40</v>
          </cell>
          <cell r="D368" t="str">
            <v>u</v>
          </cell>
          <cell r="E368">
            <v>0.47040000000000004</v>
          </cell>
        </row>
        <row r="369">
          <cell r="B369">
            <v>702.06</v>
          </cell>
          <cell r="C369" t="str">
            <v>Bloque pesado de 10x20x40</v>
          </cell>
          <cell r="D369" t="str">
            <v>u</v>
          </cell>
          <cell r="E369">
            <v>0.31360000000000005</v>
          </cell>
        </row>
        <row r="370">
          <cell r="B370">
            <v>702.0699999999999</v>
          </cell>
          <cell r="C370" t="str">
            <v>Bloque pesado de 20x20x40</v>
          </cell>
          <cell r="D370" t="str">
            <v>u</v>
          </cell>
          <cell r="E370">
            <v>0.5712</v>
          </cell>
        </row>
        <row r="371">
          <cell r="B371">
            <v>702.0799999999999</v>
          </cell>
          <cell r="C371" t="str">
            <v>Bloque pesado de 25x20x40</v>
          </cell>
          <cell r="D371" t="str">
            <v>u</v>
          </cell>
          <cell r="E371">
            <v>0.44800000000000006</v>
          </cell>
        </row>
        <row r="372">
          <cell r="B372">
            <v>702.0899999999999</v>
          </cell>
          <cell r="C372" t="str">
            <v>Bloque d/carga 9x20x49 (9.52 u/m2)           </v>
          </cell>
          <cell r="D372" t="str">
            <v>m2</v>
          </cell>
          <cell r="E372">
            <v>1.71</v>
          </cell>
        </row>
        <row r="373">
          <cell r="B373">
            <v>702.0999999999999</v>
          </cell>
          <cell r="C373" t="str">
            <v>Bloque d/carga 15x20x49  (9.52 u/m2)             </v>
          </cell>
          <cell r="D373" t="str">
            <v>m2</v>
          </cell>
          <cell r="E373">
            <v>2.19</v>
          </cell>
        </row>
        <row r="374">
          <cell r="B374">
            <v>702.1099999999999</v>
          </cell>
          <cell r="C374" t="str">
            <v>Bloque d/carga 20x20x49  (9.52 u/m2)</v>
          </cell>
          <cell r="D374" t="str">
            <v>m2</v>
          </cell>
          <cell r="E374">
            <v>2.57</v>
          </cell>
        </row>
        <row r="375">
          <cell r="B375">
            <v>702.1199999999999</v>
          </cell>
          <cell r="C375" t="str">
            <v>Bloque d/carga 10x20x40               </v>
          </cell>
          <cell r="D375" t="str">
            <v> u   </v>
          </cell>
          <cell r="E375">
            <v>0.18</v>
          </cell>
        </row>
        <row r="376">
          <cell r="B376">
            <v>702.1299999999999</v>
          </cell>
          <cell r="C376" t="str">
            <v>Bloque d/carga 15x20x40               </v>
          </cell>
          <cell r="D376" t="str">
            <v> u   </v>
          </cell>
          <cell r="E376">
            <v>0.2</v>
          </cell>
        </row>
        <row r="377">
          <cell r="B377">
            <v>702.1399999999999</v>
          </cell>
          <cell r="C377" t="str">
            <v>Bloque d/carga 10x20x40               </v>
          </cell>
          <cell r="D377" t="str">
            <v> u   </v>
          </cell>
          <cell r="E377">
            <v>0.32480000000000003</v>
          </cell>
        </row>
        <row r="378">
          <cell r="B378">
            <v>702.1499999999999</v>
          </cell>
          <cell r="C378" t="str">
            <v>Bloque d/carga 15x20x40               </v>
          </cell>
          <cell r="D378" t="str">
            <v> u   </v>
          </cell>
          <cell r="E378">
            <v>0.392</v>
          </cell>
        </row>
        <row r="379">
          <cell r="B379">
            <v>702.1599999999999</v>
          </cell>
          <cell r="C379" t="str">
            <v>Bloque d/carga 20x20x40               </v>
          </cell>
          <cell r="D379" t="str">
            <v> u   </v>
          </cell>
          <cell r="E379">
            <v>0.47040000000000004</v>
          </cell>
        </row>
        <row r="380">
          <cell r="B380">
            <v>702.1699999999998</v>
          </cell>
          <cell r="C380" t="str">
            <v>Bloque visto de arcilla 8 x 7 x 30 cm.</v>
          </cell>
          <cell r="D380" t="str">
            <v>u</v>
          </cell>
          <cell r="E380">
            <v>2.62</v>
          </cell>
        </row>
        <row r="381">
          <cell r="B381">
            <v>702.1799999999998</v>
          </cell>
          <cell r="C381" t="str">
            <v>Bloque liso de pared 15 x 20 x 41 cm.</v>
          </cell>
          <cell r="D381" t="str">
            <v>u</v>
          </cell>
          <cell r="E381">
            <v>0.89</v>
          </cell>
        </row>
        <row r="382">
          <cell r="B382">
            <v>703</v>
          </cell>
          <cell r="C382" t="str">
            <v>BOVEDILLAS</v>
          </cell>
        </row>
        <row r="383">
          <cell r="B383">
            <v>703.01</v>
          </cell>
          <cell r="C383" t="str">
            <v>Bovedilla 25x60cm h=13cm (losas prefabr) (5.55 u/m2)             </v>
          </cell>
          <cell r="D383" t="str">
            <v> u   </v>
          </cell>
          <cell r="E383">
            <v>0.43</v>
          </cell>
        </row>
        <row r="384">
          <cell r="B384">
            <v>703.02</v>
          </cell>
          <cell r="C384" t="str">
            <v>Bovedilla 25x60cm h=22cm (losas prefabr)        (5.55 u/2)       </v>
          </cell>
          <cell r="D384" t="str">
            <v> u   </v>
          </cell>
          <cell r="E384">
            <v>0.63</v>
          </cell>
        </row>
        <row r="385">
          <cell r="B385">
            <v>703.03</v>
          </cell>
          <cell r="C385" t="str">
            <v>Bovedilla 25x60cm h=27cm (losas prefabr) (5.55 u/m2)       </v>
          </cell>
          <cell r="D385" t="str">
            <v> u   </v>
          </cell>
          <cell r="E385">
            <v>0.67</v>
          </cell>
        </row>
        <row r="386">
          <cell r="B386">
            <v>704</v>
          </cell>
          <cell r="C386" t="str">
            <v>POSTES DE HORMIGÓN </v>
          </cell>
        </row>
        <row r="387">
          <cell r="B387">
            <v>704.01</v>
          </cell>
          <cell r="C387" t="str">
            <v>Poste hormigón armado  L=10.5m Q=350 Kg               </v>
          </cell>
          <cell r="D387" t="str">
            <v> u   </v>
          </cell>
          <cell r="E387">
            <v>123.1888</v>
          </cell>
        </row>
        <row r="388">
          <cell r="B388">
            <v>704.02</v>
          </cell>
          <cell r="C388" t="str">
            <v>Poste hormigón armado  L=10.5m Q=500 Kg               </v>
          </cell>
          <cell r="D388" t="str">
            <v> u   </v>
          </cell>
          <cell r="E388">
            <v>126.9856</v>
          </cell>
        </row>
        <row r="389">
          <cell r="B389">
            <v>704.03</v>
          </cell>
          <cell r="C389" t="str">
            <v>Poste hormigón armado  L=10m   Q=350 Kg               </v>
          </cell>
          <cell r="D389" t="str">
            <v> u   </v>
          </cell>
          <cell r="E389">
            <v>102.54720000000002</v>
          </cell>
        </row>
        <row r="390">
          <cell r="B390">
            <v>704.04</v>
          </cell>
          <cell r="C390" t="str">
            <v>Poste hormigón armado  L=10m   Q=500 Kg               </v>
          </cell>
          <cell r="D390" t="str">
            <v> u   </v>
          </cell>
          <cell r="E390">
            <v>115.84160000000001</v>
          </cell>
        </row>
        <row r="391">
          <cell r="B391">
            <v>704.05</v>
          </cell>
          <cell r="C391" t="str">
            <v>Poste hormigón armado  L=11.5m Q=500 Kg               </v>
          </cell>
          <cell r="D391" t="str">
            <v> u   </v>
          </cell>
          <cell r="E391">
            <v>139.38400000000001</v>
          </cell>
        </row>
        <row r="392">
          <cell r="B392">
            <v>704.06</v>
          </cell>
          <cell r="C392" t="str">
            <v>Poste hormigón armado  L=11m   Q=350 Kg               </v>
          </cell>
          <cell r="D392" t="str">
            <v> u   </v>
          </cell>
          <cell r="E392">
            <v>118.73120000000002</v>
          </cell>
        </row>
        <row r="393">
          <cell r="B393">
            <v>704.0699999999999</v>
          </cell>
          <cell r="C393" t="str">
            <v>Poste hormigón armado  L=11m   Q=500 Kg               </v>
          </cell>
          <cell r="D393" t="str">
            <v> u   </v>
          </cell>
          <cell r="E393">
            <v>132.96640000000002</v>
          </cell>
        </row>
        <row r="394">
          <cell r="B394">
            <v>704.0799999999999</v>
          </cell>
          <cell r="C394" t="str">
            <v>Poste hormigón armado  L=12m   Q=500 Kg               </v>
          </cell>
          <cell r="D394" t="str">
            <v> u   </v>
          </cell>
          <cell r="E394">
            <v>144.4128</v>
          </cell>
        </row>
        <row r="395">
          <cell r="B395">
            <v>704.0899999999999</v>
          </cell>
          <cell r="C395" t="str">
            <v>Poste hormigón armado  L=9.5m  Q=350 Kg               </v>
          </cell>
          <cell r="D395" t="str">
            <v> u   </v>
          </cell>
          <cell r="E395">
            <v>109.424</v>
          </cell>
        </row>
        <row r="396">
          <cell r="B396">
            <v>704.0999999999999</v>
          </cell>
          <cell r="C396" t="str">
            <v>Poste hormigón armado  L=9.5m  Q=500 Kg               </v>
          </cell>
          <cell r="D396" t="str">
            <v> u   </v>
          </cell>
          <cell r="E396">
            <v>109.424</v>
          </cell>
        </row>
        <row r="397">
          <cell r="B397">
            <v>704.1099999999999</v>
          </cell>
          <cell r="C397" t="str">
            <v>Poste hormigón armado  L=9m    Q=350 Kg               </v>
          </cell>
          <cell r="D397" t="str">
            <v> u   </v>
          </cell>
          <cell r="E397">
            <v>94.48320000000001</v>
          </cell>
        </row>
        <row r="398">
          <cell r="B398">
            <v>704.1199999999999</v>
          </cell>
          <cell r="C398" t="str">
            <v>Poste hormigón armado  L=9m    Q=500 Kg               </v>
          </cell>
          <cell r="D398" t="str">
            <v> u   </v>
          </cell>
          <cell r="E398">
            <v>103.96960000000001</v>
          </cell>
        </row>
        <row r="399">
          <cell r="B399">
            <v>800</v>
          </cell>
          <cell r="C399" t="str">
            <v>MADERA DE ASERRADERO</v>
          </cell>
        </row>
        <row r="400">
          <cell r="B400">
            <v>801</v>
          </cell>
          <cell r="C400" t="str">
            <v>ALFAJÍA</v>
          </cell>
        </row>
        <row r="401">
          <cell r="B401">
            <v>801.01</v>
          </cell>
          <cell r="C401" t="str">
            <v>Media Alfajía de eucalipto 3x6x250 (cm.) cepillado                    </v>
          </cell>
          <cell r="D401" t="str">
            <v> u   </v>
          </cell>
          <cell r="E401">
            <v>1.568</v>
          </cell>
        </row>
        <row r="402">
          <cell r="B402">
            <v>801.02</v>
          </cell>
          <cell r="C402" t="str">
            <v>Alfajía de eucalipto 6x6x250 (cm.) cepillado</v>
          </cell>
          <cell r="D402" t="str">
            <v> u   </v>
          </cell>
          <cell r="E402">
            <v>2.24</v>
          </cell>
        </row>
        <row r="403">
          <cell r="B403">
            <v>801.03</v>
          </cell>
          <cell r="C403" t="str">
            <v>Alfajía de eucalipto 7x7x250 (cm.)  rústica                  </v>
          </cell>
          <cell r="D403" t="str">
            <v> u   </v>
          </cell>
          <cell r="E403">
            <v>2.24</v>
          </cell>
        </row>
        <row r="404">
          <cell r="B404">
            <v>801.04</v>
          </cell>
          <cell r="C404" t="str">
            <v>Alfajía de eucalipto 6x6x2.4 (cm.) </v>
          </cell>
          <cell r="D404" t="str">
            <v> u   </v>
          </cell>
          <cell r="E404">
            <v>2.5</v>
          </cell>
        </row>
        <row r="405">
          <cell r="B405">
            <v>801.05</v>
          </cell>
          <cell r="C405" t="str">
            <v>Alfajía de eucalipto 4x4x250 (cm.) </v>
          </cell>
          <cell r="D405" t="str">
            <v> u   </v>
          </cell>
          <cell r="E405">
            <v>1.12</v>
          </cell>
        </row>
        <row r="406">
          <cell r="B406">
            <v>801.06</v>
          </cell>
          <cell r="C406" t="str">
            <v>Alfajía de eucalipto 6x7x250 (cm.) </v>
          </cell>
          <cell r="D406" t="str">
            <v> u   </v>
          </cell>
          <cell r="E406">
            <v>1.4560000000000002</v>
          </cell>
        </row>
        <row r="407">
          <cell r="B407">
            <v>802</v>
          </cell>
          <cell r="C407" t="str">
            <v>BARREDERAS</v>
          </cell>
        </row>
        <row r="408">
          <cell r="B408">
            <v>802.01</v>
          </cell>
          <cell r="C408" t="str">
            <v>Barredera de mascarey 2.3 m x 6 cm. x 1.5 cm.              </v>
          </cell>
          <cell r="D408" t="str">
            <v> u   </v>
          </cell>
          <cell r="E408">
            <v>1.83</v>
          </cell>
        </row>
        <row r="409">
          <cell r="B409">
            <v>802.02</v>
          </cell>
          <cell r="C409" t="str">
            <v>Barredera de chapul   2.3 m x 6 cm. x 1.5 cm.                    </v>
          </cell>
          <cell r="D409" t="str">
            <v> u   </v>
          </cell>
          <cell r="E409">
            <v>2.43</v>
          </cell>
        </row>
        <row r="410">
          <cell r="B410">
            <v>802.03</v>
          </cell>
          <cell r="C410" t="str">
            <v>Barredera de colorado 2.3 m x 6 cm. x 1.5 cm.                    </v>
          </cell>
          <cell r="D410" t="str">
            <v> u   </v>
          </cell>
          <cell r="E410">
            <v>1.26</v>
          </cell>
        </row>
        <row r="411">
          <cell r="B411">
            <v>802.04</v>
          </cell>
          <cell r="C411" t="str">
            <v>Barredera de laurel/tangará 2.3 m x 6 cm. x 1.5 cm.</v>
          </cell>
          <cell r="D411" t="str">
            <v> u   </v>
          </cell>
          <cell r="E411">
            <v>1.38</v>
          </cell>
        </row>
        <row r="412">
          <cell r="B412">
            <v>802.05</v>
          </cell>
          <cell r="C412" t="str">
            <v>Barredera/tapamarco de M.D.F. 235x6x1</v>
          </cell>
          <cell r="D412" t="str">
            <v>u</v>
          </cell>
          <cell r="E412">
            <v>1.2</v>
          </cell>
        </row>
        <row r="413">
          <cell r="B413">
            <v>802.06</v>
          </cell>
          <cell r="C413" t="str">
            <v>Barredera/tapamarco de M.D.F. 235x8x1.2</v>
          </cell>
          <cell r="D413" t="str">
            <v>u</v>
          </cell>
          <cell r="E413">
            <v>1.6</v>
          </cell>
        </row>
        <row r="414">
          <cell r="B414">
            <v>802.0699999999999</v>
          </cell>
          <cell r="C414" t="str">
            <v>Barredera/tapamarco de laurel 235x6x1.2</v>
          </cell>
          <cell r="D414" t="str">
            <v>u</v>
          </cell>
          <cell r="E414">
            <v>0.85</v>
          </cell>
        </row>
        <row r="415">
          <cell r="B415">
            <v>802.0799999999999</v>
          </cell>
          <cell r="C415" t="str">
            <v>Barredera/tapamarco de M.D.F. 235x8x0.9</v>
          </cell>
          <cell r="D415" t="str">
            <v>u</v>
          </cell>
          <cell r="E415">
            <v>1.4</v>
          </cell>
        </row>
        <row r="416">
          <cell r="B416">
            <v>802.0899999999999</v>
          </cell>
          <cell r="C416" t="str">
            <v>Barredera/tapamarco de laurel 235x8x1.2</v>
          </cell>
          <cell r="D416" t="str">
            <v>u</v>
          </cell>
          <cell r="E416">
            <v>1.6</v>
          </cell>
        </row>
        <row r="417">
          <cell r="B417">
            <v>803</v>
          </cell>
          <cell r="C417" t="str">
            <v>DUELAS</v>
          </cell>
        </row>
        <row r="418">
          <cell r="B418">
            <v>803.01</v>
          </cell>
          <cell r="C418" t="str">
            <v>Duela de eucalipto machimbrada  10x2x250              </v>
          </cell>
          <cell r="D418" t="str">
            <v> u   </v>
          </cell>
          <cell r="E418">
            <v>2.2</v>
          </cell>
        </row>
        <row r="419">
          <cell r="B419">
            <v>803.02</v>
          </cell>
          <cell r="C419" t="str">
            <v>Duela chanul 12x2.4x1.8</v>
          </cell>
          <cell r="D419" t="str">
            <v> u   </v>
          </cell>
          <cell r="E419">
            <v>5</v>
          </cell>
        </row>
        <row r="420">
          <cell r="B420">
            <v>803.03</v>
          </cell>
          <cell r="C420" t="str">
            <v>Duela fresca de eucalipto 2.5x16 anchox250 (cm)</v>
          </cell>
          <cell r="D420" t="str">
            <v>u</v>
          </cell>
          <cell r="E420">
            <v>1.288</v>
          </cell>
        </row>
        <row r="421">
          <cell r="B421">
            <v>803.04</v>
          </cell>
          <cell r="C421" t="str">
            <v>Riel de eucalipto de primera</v>
          </cell>
          <cell r="D421" t="str">
            <v>u</v>
          </cell>
          <cell r="E421">
            <v>1.1</v>
          </cell>
        </row>
        <row r="422">
          <cell r="B422">
            <v>803.05</v>
          </cell>
          <cell r="C422" t="str">
            <v>Riel de eucalipto de segunda</v>
          </cell>
          <cell r="D422" t="str">
            <v>u</v>
          </cell>
          <cell r="E422">
            <v>0.8</v>
          </cell>
        </row>
        <row r="423">
          <cell r="B423">
            <v>803.06</v>
          </cell>
          <cell r="C423" t="str">
            <v>Duela 10 cm. Machimbrada</v>
          </cell>
          <cell r="D423" t="str">
            <v>u</v>
          </cell>
          <cell r="E423">
            <v>1.6</v>
          </cell>
        </row>
        <row r="424">
          <cell r="B424">
            <v>803.0699999999999</v>
          </cell>
          <cell r="C424" t="str">
            <v>Duela 12 cm. Machimbrada</v>
          </cell>
          <cell r="D424" t="str">
            <v>u</v>
          </cell>
          <cell r="E424">
            <v>1.9</v>
          </cell>
        </row>
        <row r="425">
          <cell r="B425">
            <v>803.0799999999999</v>
          </cell>
          <cell r="C425" t="str">
            <v>Media duela 5 cm.</v>
          </cell>
          <cell r="D425" t="str">
            <v>u</v>
          </cell>
          <cell r="E425">
            <v>0.95</v>
          </cell>
        </row>
        <row r="426">
          <cell r="B426">
            <v>804</v>
          </cell>
          <cell r="C426" t="str">
            <v>MOLDURAS - CORNISAS</v>
          </cell>
        </row>
        <row r="427">
          <cell r="B427">
            <v>804.01</v>
          </cell>
          <cell r="C427" t="str">
            <v>Moldura SEYKE M-1     2.20                            </v>
          </cell>
          <cell r="D427" t="str">
            <v> m   </v>
          </cell>
          <cell r="E427">
            <v>2.14</v>
          </cell>
        </row>
        <row r="428">
          <cell r="B428">
            <v>804.02</v>
          </cell>
          <cell r="C428" t="str">
            <v>Cornisa de M.D.F. 235X9X1.2</v>
          </cell>
          <cell r="D428" t="str">
            <v>u</v>
          </cell>
          <cell r="E428">
            <v>1.9</v>
          </cell>
        </row>
        <row r="429">
          <cell r="B429">
            <v>804.03</v>
          </cell>
          <cell r="C429" t="str">
            <v>Cornisa de M.D.F. 235X12X1.5</v>
          </cell>
          <cell r="D429" t="str">
            <v>u</v>
          </cell>
          <cell r="E429">
            <v>2.6</v>
          </cell>
        </row>
        <row r="430">
          <cell r="B430">
            <v>804.04</v>
          </cell>
          <cell r="C430" t="str">
            <v>Cornisa de M.D.F. 235X15X1.5</v>
          </cell>
          <cell r="D430" t="str">
            <v>u</v>
          </cell>
          <cell r="E430">
            <v>2.6</v>
          </cell>
        </row>
        <row r="431">
          <cell r="B431">
            <v>805</v>
          </cell>
          <cell r="C431" t="str">
            <v>TABLAS PARA ENCOFRADO</v>
          </cell>
        </row>
        <row r="432">
          <cell r="B432">
            <v>805.01</v>
          </cell>
          <cell r="C432" t="str">
            <v>Pingos de eucalipto 4 a 7 m x 0.30</v>
          </cell>
          <cell r="D432" t="str">
            <v> m   </v>
          </cell>
          <cell r="E432">
            <v>0.8400000000000001</v>
          </cell>
        </row>
        <row r="433">
          <cell r="B433">
            <v>805.02</v>
          </cell>
          <cell r="C433" t="str">
            <v>Pingos de eucalipto 4 a 7 m x 0.40</v>
          </cell>
          <cell r="D433" t="str">
            <v> m   </v>
          </cell>
          <cell r="E433">
            <v>0.8400000000000001</v>
          </cell>
        </row>
        <row r="434">
          <cell r="B434">
            <v>805.03</v>
          </cell>
          <cell r="C434" t="str">
            <v>Pingos de eucalipto 4 a 7 m x 0.45</v>
          </cell>
          <cell r="D434" t="str">
            <v> m   </v>
          </cell>
          <cell r="E434">
            <v>0.8400000000000001</v>
          </cell>
        </row>
        <row r="435">
          <cell r="B435">
            <v>805.04</v>
          </cell>
          <cell r="C435" t="str">
            <v>Pingo de eucalipto 6-7m, mínimo 6 cm. de diámetro</v>
          </cell>
          <cell r="D435" t="str">
            <v>m</v>
          </cell>
          <cell r="E435">
            <v>0.784</v>
          </cell>
        </row>
        <row r="436">
          <cell r="B436">
            <v>805.05</v>
          </cell>
          <cell r="C436" t="str">
            <v>Pingo de eucalipto 4-5 m, mínimo 6 cm. de diámetro</v>
          </cell>
          <cell r="D436" t="str">
            <v>m</v>
          </cell>
          <cell r="E436">
            <v>0.7280000000000001</v>
          </cell>
        </row>
        <row r="437">
          <cell r="B437">
            <v>805.06</v>
          </cell>
          <cell r="C437" t="str">
            <v>Puntales de eucalipto 2.50 x 0.30</v>
          </cell>
          <cell r="D437" t="str">
            <v>u</v>
          </cell>
          <cell r="E437">
            <v>0.7616000000000002</v>
          </cell>
        </row>
        <row r="438">
          <cell r="B438">
            <v>805.0699999999999</v>
          </cell>
          <cell r="C438" t="str">
            <v>Puntales de eucalipto 3.00 x 0.30</v>
          </cell>
          <cell r="D438" t="str">
            <v>u</v>
          </cell>
          <cell r="E438">
            <v>0.9856000000000001</v>
          </cell>
        </row>
        <row r="439">
          <cell r="B439">
            <v>805.0799999999999</v>
          </cell>
          <cell r="C439" t="str">
            <v>Puntal de eucalipto 3m, diámetro 5-7 cm.</v>
          </cell>
          <cell r="D439" t="str">
            <v>u</v>
          </cell>
          <cell r="E439">
            <v>0.672</v>
          </cell>
        </row>
        <row r="440">
          <cell r="B440">
            <v>805.0899999999999</v>
          </cell>
          <cell r="C440" t="str">
            <v>Puntal de eucalipto 2,5m, diámetro 5-7 cm.</v>
          </cell>
          <cell r="D440" t="str">
            <v>u</v>
          </cell>
          <cell r="E440">
            <v>0.56</v>
          </cell>
        </row>
        <row r="441">
          <cell r="B441">
            <v>805.0999999999999</v>
          </cell>
          <cell r="C441" t="str">
            <v>Tabla dura de encofrado de 0.20 m.                    </v>
          </cell>
          <cell r="D441" t="str">
            <v> u   </v>
          </cell>
          <cell r="E441">
            <v>0.784</v>
          </cell>
        </row>
        <row r="442">
          <cell r="B442">
            <v>805.1099999999999</v>
          </cell>
          <cell r="C442" t="str">
            <v>Tabla dura de encofrado de 0.30 m.                    </v>
          </cell>
          <cell r="D442" t="str">
            <v> u   </v>
          </cell>
          <cell r="E442">
            <v>1.12</v>
          </cell>
        </row>
        <row r="443">
          <cell r="B443">
            <v>805.1199999999999</v>
          </cell>
          <cell r="C443" t="str">
            <v>Tabla copal 0.30 cepillada</v>
          </cell>
          <cell r="D443" t="str">
            <v> u   </v>
          </cell>
          <cell r="E443">
            <v>2.688</v>
          </cell>
        </row>
        <row r="444">
          <cell r="B444">
            <v>805.1299999999999</v>
          </cell>
          <cell r="C444" t="str">
            <v>Tabla laurel costa 0.30 cepillada</v>
          </cell>
          <cell r="D444" t="str">
            <v> u   </v>
          </cell>
          <cell r="E444">
            <v>3.136</v>
          </cell>
        </row>
        <row r="445">
          <cell r="B445">
            <v>805.1399999999999</v>
          </cell>
          <cell r="C445" t="str">
            <v>Tablero p/encofrado eucalip. 60x1.2 cm.                </v>
          </cell>
          <cell r="D445" t="str">
            <v> u   </v>
          </cell>
          <cell r="E445">
            <v>10</v>
          </cell>
        </row>
        <row r="446">
          <cell r="B446">
            <v>805.1499999999999</v>
          </cell>
          <cell r="C446" t="str">
            <v>Tiras de eucalipto  2.5x2x250 (cm.)</v>
          </cell>
          <cell r="D446" t="str">
            <v> u   </v>
          </cell>
          <cell r="E446">
            <v>0.336</v>
          </cell>
        </row>
        <row r="447">
          <cell r="B447">
            <v>805.1599999999999</v>
          </cell>
          <cell r="C447" t="str">
            <v>Tira de eucalipto 2.5x2x250 (cm.)</v>
          </cell>
          <cell r="D447" t="str">
            <v>u</v>
          </cell>
          <cell r="E447">
            <v>0.392</v>
          </cell>
        </row>
        <row r="448">
          <cell r="B448">
            <v>805.1699999999998</v>
          </cell>
          <cell r="C448" t="str">
            <v>Cuartón 5 x 5 rústico</v>
          </cell>
          <cell r="D448" t="str">
            <v> u   </v>
          </cell>
          <cell r="E448">
            <v>1.12</v>
          </cell>
        </row>
        <row r="449">
          <cell r="B449">
            <v>805.1799999999998</v>
          </cell>
          <cell r="C449" t="str">
            <v>Cuartón 4 x 5 rústico</v>
          </cell>
          <cell r="D449" t="str">
            <v> u   </v>
          </cell>
          <cell r="E449">
            <v>0.8960000000000001</v>
          </cell>
        </row>
        <row r="450">
          <cell r="B450">
            <v>805.1899999999998</v>
          </cell>
          <cell r="C450" t="str">
            <v>Cuartón 4 x 2 cepillado</v>
          </cell>
          <cell r="D450" t="str">
            <v> u   </v>
          </cell>
          <cell r="E450">
            <v>0.56</v>
          </cell>
        </row>
        <row r="451">
          <cell r="B451">
            <v>805.1999999999998</v>
          </cell>
          <cell r="C451" t="str">
            <v>Cuartón 4 x 4 cepillado</v>
          </cell>
          <cell r="D451" t="str">
            <v> u   </v>
          </cell>
          <cell r="E451">
            <v>1.0080000000000002</v>
          </cell>
        </row>
        <row r="452">
          <cell r="B452">
            <v>805.2099999999998</v>
          </cell>
          <cell r="C452" t="str">
            <v>Cuartón 4 x 6 cepillado</v>
          </cell>
          <cell r="D452" t="str">
            <v> u   </v>
          </cell>
          <cell r="E452">
            <v>1.344</v>
          </cell>
        </row>
        <row r="453">
          <cell r="B453">
            <v>805.2199999999998</v>
          </cell>
          <cell r="C453" t="str">
            <v>Cuartón 4 x 8 cepillado</v>
          </cell>
          <cell r="D453" t="str">
            <v> u   </v>
          </cell>
          <cell r="E453">
            <v>1.6800000000000002</v>
          </cell>
        </row>
        <row r="454">
          <cell r="B454" t="str">
            <v>806</v>
          </cell>
          <cell r="C454" t="str">
            <v>TABLÓN</v>
          </cell>
        </row>
        <row r="455">
          <cell r="B455">
            <v>806.01</v>
          </cell>
          <cell r="C455" t="str">
            <v>Tablón encofrado 0.30 x 0.05 cepillado</v>
          </cell>
          <cell r="D455" t="str">
            <v>u</v>
          </cell>
          <cell r="E455">
            <v>4.144000000000001</v>
          </cell>
        </row>
        <row r="456">
          <cell r="B456">
            <v>806.02</v>
          </cell>
          <cell r="C456" t="str">
            <v>Tablón copal 0.30 x 0.04 cepillado</v>
          </cell>
          <cell r="D456" t="str">
            <v> u   </v>
          </cell>
          <cell r="E456">
            <v>4.144000000000001</v>
          </cell>
        </row>
        <row r="457">
          <cell r="B457">
            <v>806.03</v>
          </cell>
          <cell r="C457" t="str">
            <v>Tablón canelo 0.30 x 0.04 cepillado</v>
          </cell>
          <cell r="D457" t="str">
            <v> u   </v>
          </cell>
          <cell r="E457">
            <v>4.144000000000001</v>
          </cell>
        </row>
        <row r="458">
          <cell r="B458">
            <v>806.04</v>
          </cell>
          <cell r="C458" t="str">
            <v>Tablón laurel costa 0.30 x 0.04 cepillado</v>
          </cell>
          <cell r="D458" t="str">
            <v> u   </v>
          </cell>
          <cell r="E458">
            <v>4.368</v>
          </cell>
        </row>
        <row r="459">
          <cell r="B459">
            <v>806.05</v>
          </cell>
          <cell r="C459" t="str">
            <v>Tablón tangaré 0.30 x 0.04 cepillado               </v>
          </cell>
          <cell r="D459" t="str">
            <v> u   </v>
          </cell>
          <cell r="E459">
            <v>6.720000000000001</v>
          </cell>
        </row>
        <row r="460">
          <cell r="B460">
            <v>806.06</v>
          </cell>
          <cell r="C460" t="str">
            <v>Tablón pino 0.30 x 0.04 cepillado</v>
          </cell>
          <cell r="D460" t="str">
            <v> u   </v>
          </cell>
          <cell r="E460">
            <v>6.720000000000001</v>
          </cell>
        </row>
        <row r="461">
          <cell r="B461">
            <v>806.0699999999999</v>
          </cell>
          <cell r="C461" t="str">
            <v>Tablón ciprés 0.30 x 0.04 cepillado</v>
          </cell>
          <cell r="D461" t="str">
            <v> u   </v>
          </cell>
          <cell r="E461">
            <v>10.080000000000002</v>
          </cell>
        </row>
        <row r="462">
          <cell r="B462">
            <v>806.0799999999999</v>
          </cell>
          <cell r="C462" t="str">
            <v>Tablón colorado fino 0.30 x 0.04 cepillado</v>
          </cell>
          <cell r="D462" t="str">
            <v> u   </v>
          </cell>
          <cell r="E462">
            <v>6.720000000000001</v>
          </cell>
        </row>
        <row r="463">
          <cell r="B463">
            <v>806.0899999999999</v>
          </cell>
          <cell r="C463" t="str">
            <v>Tablón chanul 2.4mx4cmx27cm</v>
          </cell>
          <cell r="D463" t="str">
            <v> u   </v>
          </cell>
          <cell r="E463">
            <v>16</v>
          </cell>
        </row>
        <row r="464">
          <cell r="B464">
            <v>806.0999999999999</v>
          </cell>
          <cell r="C464" t="str">
            <v>Tablón seike 2.4mx4cmx27 cm.</v>
          </cell>
          <cell r="D464" t="str">
            <v>u</v>
          </cell>
          <cell r="E464">
            <v>7</v>
          </cell>
        </row>
        <row r="465">
          <cell r="B465">
            <v>806.1099999999999</v>
          </cell>
          <cell r="C465" t="str">
            <v>Tabloncillo chanul:machi.,vicelado,secado             </v>
          </cell>
          <cell r="D465" t="str">
            <v> u   </v>
          </cell>
          <cell r="E465">
            <v>8.1</v>
          </cell>
        </row>
        <row r="466">
          <cell r="B466">
            <v>806.1199999999999</v>
          </cell>
          <cell r="C466" t="str">
            <v>Tablón de eucalipto 16x4 (cm.)</v>
          </cell>
          <cell r="D466" t="str">
            <v>u</v>
          </cell>
          <cell r="E466">
            <v>2.4640000000000004</v>
          </cell>
        </row>
        <row r="467">
          <cell r="B467">
            <v>807</v>
          </cell>
          <cell r="C467" t="str">
            <v>TAPA MARCOS</v>
          </cell>
        </row>
        <row r="468">
          <cell r="B468">
            <v>807.01</v>
          </cell>
          <cell r="C468" t="str">
            <v> Tapamarco mascarey 2.3 m x 6 cm. x 1.5 cm.              </v>
          </cell>
          <cell r="D468" t="str">
            <v> u   </v>
          </cell>
          <cell r="E468">
            <v>1.83</v>
          </cell>
        </row>
        <row r="469">
          <cell r="B469">
            <v>807.02</v>
          </cell>
          <cell r="C469" t="str">
            <v> Tapamarco de chanul      2.3 m x 6 cm. x 1.5 cm.                </v>
          </cell>
          <cell r="D469" t="str">
            <v> u   </v>
          </cell>
          <cell r="E469">
            <v>2.43</v>
          </cell>
        </row>
        <row r="470">
          <cell r="B470">
            <v>807.03</v>
          </cell>
          <cell r="C470" t="str">
            <v> Tapamarco de colorado    2.3 m x 6 cm. x 1.5 cm.                </v>
          </cell>
          <cell r="D470" t="str">
            <v> u   </v>
          </cell>
          <cell r="E470">
            <v>1.26</v>
          </cell>
        </row>
        <row r="471">
          <cell r="B471">
            <v>807.04</v>
          </cell>
          <cell r="C471" t="str">
            <v> Tapamarco laurel/tangaré  2.3 m x 6 cm. x 1.5 cm.</v>
          </cell>
          <cell r="D471" t="str">
            <v> u   </v>
          </cell>
          <cell r="E471">
            <v>1.38</v>
          </cell>
        </row>
        <row r="472">
          <cell r="B472">
            <v>808</v>
          </cell>
          <cell r="C472" t="str">
            <v>VIGAS</v>
          </cell>
        </row>
        <row r="473">
          <cell r="B473">
            <v>808.01</v>
          </cell>
          <cell r="C473" t="str">
            <v>Viga de chanul de 1 a 6 m                             </v>
          </cell>
          <cell r="D473" t="str">
            <v> m   </v>
          </cell>
          <cell r="E473">
            <v>3.5</v>
          </cell>
        </row>
        <row r="474">
          <cell r="B474">
            <v>808.02</v>
          </cell>
          <cell r="C474" t="str">
            <v>Viga de chanul de 7m                             </v>
          </cell>
          <cell r="D474" t="str">
            <v> m   </v>
          </cell>
          <cell r="E474">
            <v>3.7</v>
          </cell>
        </row>
        <row r="475">
          <cell r="B475">
            <v>808.03</v>
          </cell>
          <cell r="C475" t="str">
            <v>Viga de chanul de 8m              </v>
          </cell>
          <cell r="D475" t="str">
            <v> m   </v>
          </cell>
          <cell r="E475">
            <v>4</v>
          </cell>
        </row>
        <row r="476">
          <cell r="B476">
            <v>900</v>
          </cell>
          <cell r="C476" t="str">
            <v>MADERA TRATADA, TABLEROS Y ELEMENTOS</v>
          </cell>
        </row>
        <row r="477">
          <cell r="B477">
            <v>901</v>
          </cell>
          <cell r="C477" t="str">
            <v>TABLEROS ACOPLAC Y ALISTONADOS</v>
          </cell>
        </row>
        <row r="478">
          <cell r="B478">
            <v>901.01</v>
          </cell>
          <cell r="C478" t="str">
            <v> Tab.alistonado corriente 4x8x18 B preservado</v>
          </cell>
          <cell r="D478" t="str">
            <v>u</v>
          </cell>
          <cell r="E478">
            <v>28.996800000000004</v>
          </cell>
        </row>
        <row r="479">
          <cell r="B479">
            <v>901.02</v>
          </cell>
          <cell r="C479" t="str">
            <v> Tab.alistonado corriente 4x8x15 B preservado</v>
          </cell>
          <cell r="D479" t="str">
            <v>u</v>
          </cell>
          <cell r="E479">
            <v>25.356800000000003</v>
          </cell>
        </row>
        <row r="480">
          <cell r="B480">
            <v>901.03</v>
          </cell>
          <cell r="C480" t="str">
            <v> Tablero Acoplac   9 mm.                               </v>
          </cell>
          <cell r="D480" t="str">
            <v>u</v>
          </cell>
          <cell r="E480">
            <v>14.000000000000002</v>
          </cell>
        </row>
        <row r="481">
          <cell r="B481">
            <v>901.04</v>
          </cell>
          <cell r="C481" t="str">
            <v> Tablero Acoplac  12 mm.                               </v>
          </cell>
          <cell r="D481" t="str">
            <v>u</v>
          </cell>
          <cell r="E481">
            <v>16.755200000000002</v>
          </cell>
        </row>
        <row r="482">
          <cell r="B482">
            <v>901.05</v>
          </cell>
          <cell r="C482" t="str">
            <v> Tablero Acoplac  15 mm.                               </v>
          </cell>
          <cell r="D482" t="str">
            <v>u</v>
          </cell>
          <cell r="E482">
            <v>20.8656</v>
          </cell>
        </row>
        <row r="483">
          <cell r="B483">
            <v>901.06</v>
          </cell>
          <cell r="C483" t="str">
            <v> Tablero Acoplac   6 mm.                               </v>
          </cell>
          <cell r="D483" t="str">
            <v>u</v>
          </cell>
          <cell r="E483">
            <v>9.475200000000003</v>
          </cell>
        </row>
        <row r="484">
          <cell r="B484">
            <v>902</v>
          </cell>
          <cell r="C484" t="str">
            <v>TABLEROS DECORATIVOS Y PACOPLAC</v>
          </cell>
        </row>
        <row r="485">
          <cell r="B485">
            <v>902.01</v>
          </cell>
          <cell r="C485" t="str">
            <v> Tablero Decorativo 1 cara 4x8x13 B (Roble, eucalipto, mascarey)              </v>
          </cell>
          <cell r="D485" t="str">
            <v> u   </v>
          </cell>
          <cell r="E485">
            <v>23.856</v>
          </cell>
        </row>
        <row r="486">
          <cell r="B486">
            <v>902.02</v>
          </cell>
          <cell r="C486" t="str">
            <v> Tablero Pacoplac   9 mm. Colores madereados(D/D)                         </v>
          </cell>
          <cell r="D486" t="str">
            <v>u</v>
          </cell>
          <cell r="E486">
            <v>38.427200000000006</v>
          </cell>
        </row>
        <row r="487">
          <cell r="B487">
            <v>902.03</v>
          </cell>
          <cell r="C487" t="str">
            <v> Tablero Pacoplac  15 mm.Colores madereados (D/D)                         </v>
          </cell>
          <cell r="D487" t="str">
            <v>u</v>
          </cell>
          <cell r="E487">
            <v>43.0416</v>
          </cell>
        </row>
        <row r="488">
          <cell r="B488">
            <v>903</v>
          </cell>
          <cell r="C488" t="str">
            <v>TABLEROS CONTRACHAPADOS PARA ENCOFRADO</v>
          </cell>
        </row>
        <row r="489">
          <cell r="B489">
            <v>903.01</v>
          </cell>
          <cell r="C489" t="str">
            <v> Tablero contrach. para encofrado 4x8x12 (industrial)   </v>
          </cell>
          <cell r="D489" t="str">
            <v> u   </v>
          </cell>
          <cell r="E489">
            <v>17.6736</v>
          </cell>
        </row>
        <row r="490">
          <cell r="B490">
            <v>903.02</v>
          </cell>
          <cell r="C490" t="str">
            <v> Tablero contrach. para encofrado 4x8x15 (industrial)            </v>
          </cell>
          <cell r="D490" t="str">
            <v> u   </v>
          </cell>
          <cell r="E490">
            <v>22.0864</v>
          </cell>
        </row>
        <row r="491">
          <cell r="B491">
            <v>903.03</v>
          </cell>
          <cell r="C491" t="str">
            <v> Tableros corrientes  3x7x3.6  B (p.p.mm.)                           </v>
          </cell>
          <cell r="D491" t="str">
            <v> u   </v>
          </cell>
          <cell r="E491">
            <v>6.014400000000001</v>
          </cell>
        </row>
        <row r="492">
          <cell r="B492">
            <v>903.04</v>
          </cell>
          <cell r="C492" t="str">
            <v> Tableros corrientes 4x7x3.6  B (p.p.mm.)                           </v>
          </cell>
          <cell r="D492" t="str">
            <v> u   </v>
          </cell>
          <cell r="E492">
            <v>7.985600000000001</v>
          </cell>
        </row>
        <row r="493">
          <cell r="B493">
            <v>903.05</v>
          </cell>
          <cell r="C493" t="str">
            <v> Tableros corrientes 4x8x12 B (p.p.mm.)                           </v>
          </cell>
          <cell r="D493" t="str">
            <v> u   </v>
          </cell>
          <cell r="E493">
            <v>19.208000000000002</v>
          </cell>
        </row>
        <row r="494">
          <cell r="B494">
            <v>903.06</v>
          </cell>
          <cell r="C494" t="str">
            <v> Tableros corrientes 4x8x15  B (p.p.mm.)                           </v>
          </cell>
          <cell r="D494" t="str">
            <v> u   </v>
          </cell>
          <cell r="E494">
            <v>24.012800000000002</v>
          </cell>
        </row>
        <row r="495">
          <cell r="B495">
            <v>903.0699999999999</v>
          </cell>
          <cell r="C495" t="str">
            <v>Tablero Novoencofrado 1.22x2.44x4mm D/D</v>
          </cell>
          <cell r="D495" t="str">
            <v>u</v>
          </cell>
        </row>
        <row r="496">
          <cell r="B496">
            <v>903.0799999999999</v>
          </cell>
          <cell r="C496" t="str">
            <v>Tablero Novoencofrado 1.22x2.44x6mm D/D</v>
          </cell>
          <cell r="D496" t="str">
            <v>u</v>
          </cell>
        </row>
        <row r="497">
          <cell r="B497">
            <v>903.0899999999999</v>
          </cell>
          <cell r="C497" t="str">
            <v>Tablero Novoencofrado 1.22x2.44x9mm D/D</v>
          </cell>
          <cell r="D497" t="str">
            <v>u</v>
          </cell>
        </row>
        <row r="498">
          <cell r="B498">
            <v>903.0999999999999</v>
          </cell>
          <cell r="C498" t="str">
            <v>Tablero Novoencofrado 1.22x2.44x12mm D/D</v>
          </cell>
          <cell r="D498" t="str">
            <v>u</v>
          </cell>
        </row>
        <row r="499">
          <cell r="B499">
            <v>903.1099999999999</v>
          </cell>
          <cell r="C499" t="str">
            <v>Tablero Novoencofrado 1.22x2.44x15mm D/D</v>
          </cell>
          <cell r="D499" t="str">
            <v>u</v>
          </cell>
        </row>
        <row r="500">
          <cell r="B500">
            <v>903.1199999999999</v>
          </cell>
          <cell r="C500" t="str">
            <v>Tablero Novoencofrado 1.22x2.44x18mm D/D</v>
          </cell>
          <cell r="D500" t="str">
            <v>u</v>
          </cell>
        </row>
        <row r="501">
          <cell r="B501">
            <v>903.1299999999999</v>
          </cell>
          <cell r="C501" t="str">
            <v>Tablero Novoencofrado 1.22x2.44x4mm D/</v>
          </cell>
          <cell r="D501" t="str">
            <v>u</v>
          </cell>
        </row>
        <row r="502">
          <cell r="B502">
            <v>903.1399999999999</v>
          </cell>
          <cell r="C502" t="str">
            <v>Tablero Novoencofrado 1.22x2.44x6mm D/</v>
          </cell>
          <cell r="D502" t="str">
            <v>u</v>
          </cell>
        </row>
        <row r="503">
          <cell r="B503">
            <v>903.1499999999999</v>
          </cell>
          <cell r="C503" t="str">
            <v>Tablero Novoencofrado 1.22x2.44x9mm D/</v>
          </cell>
          <cell r="D503" t="str">
            <v>u</v>
          </cell>
        </row>
        <row r="504">
          <cell r="B504">
            <v>903.1599999999999</v>
          </cell>
          <cell r="C504" t="str">
            <v>Tablero Novoencofrado 1.22x2.44x12mm D/</v>
          </cell>
          <cell r="D504" t="str">
            <v>u</v>
          </cell>
        </row>
        <row r="505">
          <cell r="B505">
            <v>903.1699999999998</v>
          </cell>
          <cell r="C505" t="str">
            <v>Tablero Novoencofrado 1.22x2.44x15mm D/</v>
          </cell>
          <cell r="D505" t="str">
            <v>u</v>
          </cell>
        </row>
        <row r="506">
          <cell r="B506">
            <v>903.1799999999998</v>
          </cell>
          <cell r="C506" t="str">
            <v>Tablero Novoencofrado 1.22x2.44x18mm D/</v>
          </cell>
          <cell r="D506" t="str">
            <v>u</v>
          </cell>
        </row>
        <row r="507">
          <cell r="B507">
            <v>904</v>
          </cell>
          <cell r="C507" t="str">
            <v>TABLEROS PLYWOOD</v>
          </cell>
        </row>
        <row r="508">
          <cell r="B508">
            <v>904.01</v>
          </cell>
          <cell r="C508" t="str">
            <v>Tablero Plywood Pelikano 1.22x2.44x4mm "C" 3 capas</v>
          </cell>
          <cell r="D508" t="str">
            <v> u   </v>
          </cell>
          <cell r="E508">
            <v>8.176</v>
          </cell>
        </row>
        <row r="509">
          <cell r="B509">
            <v>904.02</v>
          </cell>
          <cell r="C509" t="str">
            <v>Tablero Plywood Pelikano 1.22x2.44x6mm "C" 5 capas</v>
          </cell>
          <cell r="D509" t="str">
            <v> u   </v>
          </cell>
          <cell r="E509">
            <v>10.550400000000002</v>
          </cell>
        </row>
        <row r="510">
          <cell r="B510">
            <v>904.03</v>
          </cell>
          <cell r="C510" t="str">
            <v>Tablero Plywood Pelikano 1.22x2.44x9mm "C" 5 capas</v>
          </cell>
          <cell r="D510" t="str">
            <v> u   </v>
          </cell>
          <cell r="E510">
            <v>13.843200000000001</v>
          </cell>
        </row>
        <row r="511">
          <cell r="B511">
            <v>904.04</v>
          </cell>
          <cell r="C511" t="str">
            <v>Tablero Plywood Pelikano 1.22x2.44x12mm "C" 7 capas</v>
          </cell>
          <cell r="D511" t="str">
            <v> u   </v>
          </cell>
          <cell r="E511">
            <v>17.270400000000002</v>
          </cell>
        </row>
        <row r="512">
          <cell r="B512">
            <v>904.05</v>
          </cell>
          <cell r="C512" t="str">
            <v>Tablero Plywood Pelikano 1.22x2.44x15mm "C" 7 capas</v>
          </cell>
          <cell r="D512" t="str">
            <v> u   </v>
          </cell>
          <cell r="E512">
            <v>21.616000000000003</v>
          </cell>
        </row>
        <row r="513">
          <cell r="B513">
            <v>904.06</v>
          </cell>
          <cell r="C513" t="str">
            <v>Tablero Plywood Pelikano 1.22x2.44x18mm "C" 9 capas</v>
          </cell>
          <cell r="D513" t="str">
            <v> u   </v>
          </cell>
          <cell r="E513">
            <v>24.3824</v>
          </cell>
        </row>
        <row r="514">
          <cell r="B514">
            <v>904.0699999999999</v>
          </cell>
          <cell r="C514" t="str">
            <v>Tablero Plywood Pelikano 1.22x2.44x20mm "C" 9 capas</v>
          </cell>
          <cell r="D514" t="str">
            <v> u   </v>
          </cell>
          <cell r="E514">
            <v>27.0256</v>
          </cell>
        </row>
        <row r="515">
          <cell r="B515">
            <v>904.0799999999999</v>
          </cell>
          <cell r="C515" t="str">
            <v>Tablero Plywood Pelikano 1.22x2.44x22mm "C" 9 capas</v>
          </cell>
          <cell r="D515" t="str">
            <v> u   </v>
          </cell>
          <cell r="E515">
            <v>29.523200000000003</v>
          </cell>
        </row>
        <row r="516">
          <cell r="B516">
            <v>904.0899999999999</v>
          </cell>
          <cell r="C516" t="str">
            <v>Tablero Plywood Pelikano 1.22x2.44x25mm "C" 9 capas</v>
          </cell>
          <cell r="D516" t="str">
            <v> u   </v>
          </cell>
          <cell r="E516">
            <v>33.611200000000004</v>
          </cell>
        </row>
        <row r="517">
          <cell r="B517">
            <v>904.0999999999999</v>
          </cell>
          <cell r="C517" t="str">
            <v>Tablero Novoply Pelikano 1.22x2.44x4mm</v>
          </cell>
          <cell r="D517" t="str">
            <v> u   </v>
          </cell>
          <cell r="E517">
            <v>5.252800000000001</v>
          </cell>
        </row>
        <row r="518">
          <cell r="B518">
            <v>904.1099999999999</v>
          </cell>
          <cell r="C518" t="str">
            <v>Tablero Novoply Pelikano 1.22x2.44x6mm</v>
          </cell>
          <cell r="D518" t="str">
            <v> u   </v>
          </cell>
          <cell r="E518">
            <v>6.608000000000001</v>
          </cell>
        </row>
        <row r="519">
          <cell r="B519">
            <v>904.1199999999999</v>
          </cell>
          <cell r="C519" t="str">
            <v>Tablero Novoply Pelikano 1.22x2.44x9mm</v>
          </cell>
          <cell r="D519" t="str">
            <v> u   </v>
          </cell>
          <cell r="E519">
            <v>8.7024</v>
          </cell>
        </row>
        <row r="520">
          <cell r="B520">
            <v>904.1299999999999</v>
          </cell>
          <cell r="C520" t="str">
            <v>Tablero Novoply Pelikano 1.22x2.44x12mm</v>
          </cell>
          <cell r="D520" t="str">
            <v> u   </v>
          </cell>
          <cell r="E520">
            <v>10.4496</v>
          </cell>
        </row>
        <row r="521">
          <cell r="B521">
            <v>904.1399999999999</v>
          </cell>
          <cell r="C521" t="str">
            <v>Tablero Novoply Pelikano 1.22x2.44x15mm</v>
          </cell>
          <cell r="D521" t="str">
            <v> u   </v>
          </cell>
          <cell r="E521">
            <v>12.969600000000002</v>
          </cell>
        </row>
        <row r="522">
          <cell r="B522">
            <v>904.1499999999999</v>
          </cell>
          <cell r="C522" t="str">
            <v>Tablero Novofoil Blanco Marquez D/D 2.14x2.44x4mm</v>
          </cell>
          <cell r="D522" t="str">
            <v> u   </v>
          </cell>
          <cell r="E522">
            <v>29.097600000000003</v>
          </cell>
        </row>
        <row r="523">
          <cell r="B523">
            <v>904.1599999999999</v>
          </cell>
          <cell r="C523" t="str">
            <v>Tablero Novofoil Blanco Marquez D/D 2.14x2.44x6mm</v>
          </cell>
          <cell r="D523" t="str">
            <v> u   </v>
          </cell>
          <cell r="E523">
            <v>30.475200000000005</v>
          </cell>
        </row>
        <row r="524">
          <cell r="B524">
            <v>904.1699999999998</v>
          </cell>
          <cell r="C524" t="str">
            <v>Tablero Novofoil Blanco Marquez D/D 2.14x2.44x9mm</v>
          </cell>
          <cell r="D524" t="str">
            <v> u   </v>
          </cell>
          <cell r="E524">
            <v>32.67040000000001</v>
          </cell>
        </row>
        <row r="525">
          <cell r="B525">
            <v>904.1799999999998</v>
          </cell>
          <cell r="C525" t="str">
            <v>Tablero Novofoil Blanco Marquez D/D 2.14x2.44x12mm</v>
          </cell>
          <cell r="D525" t="str">
            <v> u   </v>
          </cell>
          <cell r="E525">
            <v>34.9664</v>
          </cell>
        </row>
        <row r="526">
          <cell r="B526">
            <v>904.1899999999998</v>
          </cell>
          <cell r="C526" t="str">
            <v>Tablero Novofoil Blanco Marquez D/D 2.14x2.44x15mm</v>
          </cell>
          <cell r="D526" t="str">
            <v> u   </v>
          </cell>
          <cell r="E526">
            <v>37.5872</v>
          </cell>
        </row>
        <row r="527">
          <cell r="B527">
            <v>904.1999999999998</v>
          </cell>
          <cell r="C527" t="str">
            <v>Tablero Novokor Blanco Marquez D/D 2.14x2.44x4mm</v>
          </cell>
          <cell r="D527" t="str">
            <v> u   </v>
          </cell>
          <cell r="E527">
            <v>29.657600000000002</v>
          </cell>
        </row>
        <row r="528">
          <cell r="B528">
            <v>904.2099999999998</v>
          </cell>
          <cell r="C528" t="str">
            <v>Tablero Novokor Blanco Marquez D/D 2.14x2.44x6mm</v>
          </cell>
          <cell r="D528" t="str">
            <v> u   </v>
          </cell>
          <cell r="E528">
            <v>32.3008</v>
          </cell>
        </row>
        <row r="529">
          <cell r="B529">
            <v>904.2199999999998</v>
          </cell>
          <cell r="C529" t="str">
            <v>Tablero Novokor Blanco Marquez D/D 2.14x2.44x9mm</v>
          </cell>
          <cell r="D529" t="str">
            <v> u   </v>
          </cell>
          <cell r="E529">
            <v>34.63040000000001</v>
          </cell>
        </row>
        <row r="530">
          <cell r="B530">
            <v>904.2299999999998</v>
          </cell>
          <cell r="C530" t="str">
            <v>Tablero Novokor Blanco Marquez D/D 2.14x2.44x12mm</v>
          </cell>
          <cell r="D530" t="str">
            <v> u   </v>
          </cell>
          <cell r="E530">
            <v>37.0496</v>
          </cell>
        </row>
        <row r="531">
          <cell r="B531">
            <v>904.2399999999998</v>
          </cell>
          <cell r="C531" t="str">
            <v>Tablero Novokor Blanco Marquez D/D 2.14x2.44x15mm</v>
          </cell>
          <cell r="D531" t="str">
            <v> u   </v>
          </cell>
          <cell r="E531">
            <v>39.860800000000005</v>
          </cell>
        </row>
        <row r="532">
          <cell r="B532">
            <v>904.2499999999998</v>
          </cell>
          <cell r="C532" t="str">
            <v>Tablero MDF LIVIANO 1.22x2.44x12mm</v>
          </cell>
          <cell r="D532" t="str">
            <v> u   </v>
          </cell>
          <cell r="E532">
            <v>15.209600000000002</v>
          </cell>
        </row>
        <row r="533">
          <cell r="B533">
            <v>904.2599999999998</v>
          </cell>
          <cell r="C533" t="str">
            <v>Tablero MDF LIVIANO 1.22x2.44x15mm</v>
          </cell>
          <cell r="D533" t="str">
            <v> u   </v>
          </cell>
          <cell r="E533">
            <v>18.558400000000002</v>
          </cell>
        </row>
        <row r="534">
          <cell r="B534">
            <v>904.2699999999998</v>
          </cell>
          <cell r="C534" t="str">
            <v>Tablero MDF LIVIANO 1.22x2.44x18mm</v>
          </cell>
          <cell r="D534" t="str">
            <v> u   </v>
          </cell>
          <cell r="E534">
            <v>23.464000000000002</v>
          </cell>
        </row>
        <row r="535">
          <cell r="B535">
            <v>904.2799999999997</v>
          </cell>
          <cell r="C535" t="str">
            <v>Tablero MDF LIVIANO 1.22x2.44x20mm</v>
          </cell>
          <cell r="D535" t="str">
            <v> u   </v>
          </cell>
          <cell r="E535">
            <v>26.880000000000003</v>
          </cell>
        </row>
        <row r="536">
          <cell r="B536">
            <v>904.2899999999997</v>
          </cell>
          <cell r="C536" t="str">
            <v>Tablero MDF LIVIANO 1.22x2.44x25mm</v>
          </cell>
          <cell r="D536" t="str">
            <v> u   </v>
          </cell>
          <cell r="E536">
            <v>35.884800000000006</v>
          </cell>
        </row>
        <row r="537">
          <cell r="B537">
            <v>1000</v>
          </cell>
          <cell r="C537" t="str">
            <v>HIERRO Y AFINES</v>
          </cell>
        </row>
        <row r="538">
          <cell r="B538">
            <v>1001</v>
          </cell>
          <cell r="C538" t="str">
            <v>ALAMBRES GALVANIZADOS GRUESOS</v>
          </cell>
        </row>
        <row r="539">
          <cell r="B539">
            <v>1001.01</v>
          </cell>
          <cell r="C539" t="str">
            <v>Alambre galvanizado No.4</v>
          </cell>
          <cell r="D539" t="str">
            <v> Kg  </v>
          </cell>
          <cell r="E539">
            <v>0.7712727272727274</v>
          </cell>
        </row>
        <row r="540">
          <cell r="B540">
            <v>1001.02</v>
          </cell>
          <cell r="C540" t="str">
            <v>Alambre galvanizado No.6</v>
          </cell>
          <cell r="D540" t="str">
            <v> Kg  </v>
          </cell>
          <cell r="E540">
            <v>0.7712727272727274</v>
          </cell>
        </row>
        <row r="541">
          <cell r="B541">
            <v>1001.03</v>
          </cell>
          <cell r="C541" t="str">
            <v>Alambre galvanizado No.8</v>
          </cell>
          <cell r="D541" t="str">
            <v> Kg  </v>
          </cell>
          <cell r="E541">
            <v>0.7435272727272728</v>
          </cell>
        </row>
        <row r="542">
          <cell r="B542">
            <v>1001.04</v>
          </cell>
          <cell r="C542" t="str">
            <v>Alambre galvanizado No.9</v>
          </cell>
          <cell r="D542" t="str">
            <v> Kg  </v>
          </cell>
          <cell r="E542">
            <v>0.7160363636363637</v>
          </cell>
        </row>
        <row r="543">
          <cell r="B543">
            <v>1001.05</v>
          </cell>
          <cell r="C543" t="str">
            <v>Alambre galvanizado No.10</v>
          </cell>
          <cell r="D543" t="str">
            <v> Kg  </v>
          </cell>
          <cell r="E543">
            <v>0.6954181818181818</v>
          </cell>
        </row>
        <row r="544">
          <cell r="B544">
            <v>1001.06</v>
          </cell>
          <cell r="C544" t="str">
            <v>Alambre galvanizado No.11</v>
          </cell>
          <cell r="D544" t="str">
            <v> Kg  </v>
          </cell>
          <cell r="E544">
            <v>0.7160363636363637</v>
          </cell>
        </row>
        <row r="545">
          <cell r="B545">
            <v>1001.0699999999999</v>
          </cell>
          <cell r="C545" t="str">
            <v>Alambre galvanizado No.12</v>
          </cell>
          <cell r="D545" t="str">
            <v> Kg  </v>
          </cell>
          <cell r="E545">
            <v>0.6954181818181818</v>
          </cell>
        </row>
        <row r="546">
          <cell r="B546">
            <v>1001.0799999999999</v>
          </cell>
          <cell r="C546" t="str">
            <v>Alambre galvanizado No.12.5</v>
          </cell>
          <cell r="D546" t="str">
            <v> Kg  </v>
          </cell>
          <cell r="E546">
            <v>0.6954181818181818</v>
          </cell>
        </row>
        <row r="547">
          <cell r="B547">
            <v>1001.0899999999999</v>
          </cell>
          <cell r="C547" t="str">
            <v>Alambre galvanizado No.13</v>
          </cell>
          <cell r="D547" t="str">
            <v> Kg  </v>
          </cell>
          <cell r="E547">
            <v>0.6954181818181818</v>
          </cell>
        </row>
        <row r="548">
          <cell r="B548">
            <v>1001.0999999999999</v>
          </cell>
          <cell r="C548" t="str">
            <v>Alambre galvanizado No.14</v>
          </cell>
          <cell r="D548" t="str">
            <v> Kg  </v>
          </cell>
          <cell r="E548">
            <v>0.6954181818181818</v>
          </cell>
        </row>
        <row r="549">
          <cell r="B549">
            <v>1001.1099999999999</v>
          </cell>
          <cell r="C549" t="str">
            <v>Alambre galvanizado No.16</v>
          </cell>
          <cell r="D549" t="str">
            <v> Kg  </v>
          </cell>
          <cell r="E549">
            <v>0.7381818181818183</v>
          </cell>
        </row>
        <row r="550">
          <cell r="B550" t="str">
            <v>1002</v>
          </cell>
          <cell r="C550" t="str">
            <v>ALAMBRES GALVANIZADOS FINOS</v>
          </cell>
        </row>
        <row r="551">
          <cell r="B551">
            <v>1002.01</v>
          </cell>
          <cell r="C551" t="str">
            <v> Alambre galvanizado No. 18                            </v>
          </cell>
          <cell r="D551" t="str">
            <v> Kg  </v>
          </cell>
          <cell r="E551">
            <v>0.7358400000000002</v>
          </cell>
        </row>
        <row r="552">
          <cell r="B552">
            <v>1002.02</v>
          </cell>
          <cell r="C552" t="str">
            <v> Alambre galvanizado No. 18                            </v>
          </cell>
          <cell r="D552" t="str">
            <v> Kg  </v>
          </cell>
          <cell r="E552">
            <v>0.73584</v>
          </cell>
        </row>
        <row r="553">
          <cell r="B553" t="str">
            <v>1003</v>
          </cell>
          <cell r="C553" t="str">
            <v>ALAMBRES GALVANIZADOS EXTRA FINOS</v>
          </cell>
        </row>
        <row r="554">
          <cell r="B554">
            <v>1003.01</v>
          </cell>
          <cell r="C554" t="str">
            <v> Alambre galvanizado No. 20</v>
          </cell>
          <cell r="D554" t="str">
            <v> Kg  </v>
          </cell>
          <cell r="E554">
            <v>1.2728800000000002</v>
          </cell>
        </row>
        <row r="555">
          <cell r="B555">
            <v>1003.02</v>
          </cell>
          <cell r="C555" t="str">
            <v> Alambre galvanizado No. 22</v>
          </cell>
          <cell r="D555" t="str">
            <v> Kg  </v>
          </cell>
          <cell r="E555">
            <v>1.3938400000000002</v>
          </cell>
        </row>
        <row r="556">
          <cell r="B556">
            <v>1003.03</v>
          </cell>
          <cell r="C556" t="str">
            <v> Alambre galvanizado No. 24</v>
          </cell>
          <cell r="D556" t="str">
            <v> Kg  </v>
          </cell>
          <cell r="E556">
            <v>1.6968000000000003</v>
          </cell>
        </row>
        <row r="557">
          <cell r="B557" t="str">
            <v>1004</v>
          </cell>
          <cell r="C557" t="str">
            <v>ALAMBRES DE PUAS</v>
          </cell>
        </row>
        <row r="558">
          <cell r="B558">
            <v>1004.01</v>
          </cell>
          <cell r="C558" t="str">
            <v> Alambre motto azul (rollo=300m)                       </v>
          </cell>
          <cell r="D558" t="str">
            <v> rll </v>
          </cell>
          <cell r="E558">
            <v>17.2144</v>
          </cell>
        </row>
        <row r="559">
          <cell r="B559">
            <v>1004.02</v>
          </cell>
          <cell r="C559" t="str">
            <v> Alambre motto rojo (rollo=200m)                       </v>
          </cell>
          <cell r="D559" t="str">
            <v> rll </v>
          </cell>
          <cell r="E559">
            <v>9.206400000000002</v>
          </cell>
        </row>
        <row r="560">
          <cell r="B560">
            <v>1004.03</v>
          </cell>
          <cell r="C560" t="str">
            <v> Alambre motto rojo (rollo=400m)                       </v>
          </cell>
          <cell r="D560" t="str">
            <v> rll </v>
          </cell>
          <cell r="E560">
            <v>17.808000000000003</v>
          </cell>
        </row>
        <row r="561">
          <cell r="B561">
            <v>1004.04</v>
          </cell>
          <cell r="C561" t="str">
            <v> Alambre motto rojo (rollo=500m)                       </v>
          </cell>
          <cell r="D561" t="str">
            <v> rll </v>
          </cell>
          <cell r="E561">
            <v>22.1872</v>
          </cell>
        </row>
        <row r="562">
          <cell r="B562">
            <v>1004.05</v>
          </cell>
          <cell r="C562" t="str">
            <v>Alambre de púas FORT (rollo=420m)</v>
          </cell>
          <cell r="D562" t="str">
            <v> rll </v>
          </cell>
          <cell r="E562">
            <v>14.067200000000001</v>
          </cell>
        </row>
        <row r="563">
          <cell r="B563">
            <v>1004.06</v>
          </cell>
          <cell r="C563" t="str">
            <v>Alambre de púas FORT (rollo=500m)</v>
          </cell>
          <cell r="D563" t="str">
            <v> rll </v>
          </cell>
          <cell r="E563">
            <v>16.5984</v>
          </cell>
        </row>
        <row r="564">
          <cell r="B564">
            <v>1004.0699999999999</v>
          </cell>
          <cell r="C564" t="str">
            <v>Alambres de púas TORO (rollo=420m)</v>
          </cell>
          <cell r="D564" t="str">
            <v> rll </v>
          </cell>
          <cell r="E564">
            <v>15.019200000000001</v>
          </cell>
        </row>
        <row r="565">
          <cell r="B565">
            <v>1004.0799999999999</v>
          </cell>
          <cell r="C565" t="str">
            <v>Alambres de púas CEBU (rollo=200m)</v>
          </cell>
          <cell r="D565" t="str">
            <v> rll </v>
          </cell>
          <cell r="E565">
            <v>8.3216</v>
          </cell>
        </row>
        <row r="566">
          <cell r="B566" t="str">
            <v>1005</v>
          </cell>
          <cell r="C566" t="str">
            <v>CERRAMIENTOS</v>
          </cell>
        </row>
        <row r="567">
          <cell r="B567">
            <v>1005.01</v>
          </cell>
          <cell r="C567" t="str">
            <v> Cerramiento de malla (sin albañilería)                </v>
          </cell>
          <cell r="D567" t="str">
            <v> m2  </v>
          </cell>
          <cell r="E567">
            <v>26</v>
          </cell>
        </row>
        <row r="568">
          <cell r="B568">
            <v>1005.02</v>
          </cell>
          <cell r="C568" t="str">
            <v> Cerramiento de metal (sin albañilería)                </v>
          </cell>
          <cell r="D568" t="str">
            <v> m2  </v>
          </cell>
          <cell r="E568">
            <v>57.5</v>
          </cell>
        </row>
        <row r="569">
          <cell r="B569" t="str">
            <v>1006</v>
          </cell>
          <cell r="C569" t="str">
            <v>COLUMNAS ELECTROSOLDADAS</v>
          </cell>
        </row>
        <row r="570">
          <cell r="B570">
            <v>1006.01</v>
          </cell>
          <cell r="C570" t="str">
            <v> Columna C1 L=6.5m A=100cm2                            </v>
          </cell>
          <cell r="D570" t="str">
            <v> u   </v>
          </cell>
          <cell r="E570">
            <v>6.977600000000002</v>
          </cell>
        </row>
        <row r="571">
          <cell r="B571">
            <v>1006.02</v>
          </cell>
          <cell r="C571" t="str">
            <v> Columna C2 L=6.5m A=150cm2                            </v>
          </cell>
          <cell r="D571" t="str">
            <v> u   </v>
          </cell>
          <cell r="E571">
            <v>7.168000000000001</v>
          </cell>
        </row>
        <row r="572">
          <cell r="B572">
            <v>1006.03</v>
          </cell>
          <cell r="C572" t="str">
            <v> Columna C3 L=6.5m A=225cm2                            </v>
          </cell>
          <cell r="D572" t="str">
            <v> u   </v>
          </cell>
          <cell r="E572">
            <v>7.380800000000001</v>
          </cell>
        </row>
        <row r="573">
          <cell r="B573">
            <v>1006.04</v>
          </cell>
          <cell r="C573" t="str">
            <v> Columna C4 L=6.5m A=200cm2                            </v>
          </cell>
          <cell r="D573" t="str">
            <v> u   </v>
          </cell>
          <cell r="E573">
            <v>7.380800000000001</v>
          </cell>
        </row>
        <row r="574">
          <cell r="B574">
            <v>1006.05</v>
          </cell>
          <cell r="C574" t="str">
            <v>Columna C3 - C4</v>
          </cell>
          <cell r="D574" t="str">
            <v>col</v>
          </cell>
          <cell r="E574">
            <v>7.380800000000001</v>
          </cell>
        </row>
        <row r="575">
          <cell r="B575" t="str">
            <v>1007</v>
          </cell>
          <cell r="C575" t="str">
            <v>ESTRUCTURAS METALICAS</v>
          </cell>
        </row>
        <row r="576">
          <cell r="B576">
            <v>1007.01</v>
          </cell>
          <cell r="C576" t="str">
            <v> Estereocelosía                                        </v>
          </cell>
          <cell r="D576" t="str">
            <v> Kg  </v>
          </cell>
          <cell r="E576">
            <v>1.4</v>
          </cell>
        </row>
        <row r="577">
          <cell r="B577">
            <v>1007.02</v>
          </cell>
          <cell r="C577" t="str">
            <v> Estruc.metálica (solo fabricac./montaje)              </v>
          </cell>
          <cell r="D577" t="str">
            <v> Kg  </v>
          </cell>
          <cell r="E577">
            <v>0.6</v>
          </cell>
        </row>
        <row r="578">
          <cell r="B578">
            <v>1007.03</v>
          </cell>
          <cell r="C578" t="str">
            <v> Estruc.metálica(provis/fabricac/montaje)              </v>
          </cell>
          <cell r="D578" t="str">
            <v> Kg  </v>
          </cell>
          <cell r="E578">
            <v>1.2</v>
          </cell>
        </row>
        <row r="579">
          <cell r="B579">
            <v>1007.04</v>
          </cell>
          <cell r="C579" t="str">
            <v> Estructura metálica       (solo montaje)              </v>
          </cell>
          <cell r="D579" t="str">
            <v> Kg  </v>
          </cell>
          <cell r="E579">
            <v>0.3</v>
          </cell>
        </row>
        <row r="580">
          <cell r="B580">
            <v>1007.05</v>
          </cell>
          <cell r="C580" t="str">
            <v> Estructura metálica   (solo fabricación)              </v>
          </cell>
          <cell r="D580" t="str">
            <v> Kg  </v>
          </cell>
          <cell r="E580">
            <v>0.3</v>
          </cell>
        </row>
        <row r="581">
          <cell r="B581" t="str">
            <v>1008</v>
          </cell>
          <cell r="C581" t="str">
            <v>GAVIONES</v>
          </cell>
        </row>
        <row r="582">
          <cell r="B582">
            <v>1008.01</v>
          </cell>
          <cell r="C582" t="str">
            <v> Gavión soldado estándar 1x1x1                         </v>
          </cell>
          <cell r="D582" t="str">
            <v> u   </v>
          </cell>
          <cell r="E582">
            <v>12.387200000000002</v>
          </cell>
        </row>
        <row r="583">
          <cell r="B583">
            <v>1008.02</v>
          </cell>
          <cell r="C583" t="str">
            <v> Gavión soldado estándar 2x1x0.5                       </v>
          </cell>
          <cell r="D583" t="str">
            <v> u   </v>
          </cell>
          <cell r="E583">
            <v>14.515200000000002</v>
          </cell>
        </row>
        <row r="584">
          <cell r="B584">
            <v>1008.03</v>
          </cell>
          <cell r="C584" t="str">
            <v> Gavión soldado estándar 2x1x1                         </v>
          </cell>
          <cell r="D584" t="str">
            <v> u   </v>
          </cell>
          <cell r="E584">
            <v>17.2144</v>
          </cell>
        </row>
        <row r="585">
          <cell r="B585">
            <v>1008.04</v>
          </cell>
          <cell r="C585" t="str">
            <v> Gavión soldado estándar 3x1x0.5                       </v>
          </cell>
          <cell r="D585" t="str">
            <v> u   </v>
          </cell>
          <cell r="E585">
            <v>17.2144</v>
          </cell>
        </row>
        <row r="586">
          <cell r="B586">
            <v>1008.05</v>
          </cell>
          <cell r="C586" t="str">
            <v> Gavión soldado estándar 3x1x1                         </v>
          </cell>
          <cell r="D586" t="str">
            <v> u   </v>
          </cell>
          <cell r="E586">
            <v>22.064</v>
          </cell>
        </row>
        <row r="587">
          <cell r="B587">
            <v>1008.06</v>
          </cell>
          <cell r="C587" t="str">
            <v> Gavión soldado reforzado 2x1x0.5                      </v>
          </cell>
          <cell r="D587" t="str">
            <v> u   </v>
          </cell>
          <cell r="E587">
            <v>16.128000000000004</v>
          </cell>
        </row>
        <row r="588">
          <cell r="B588">
            <v>1008.0699999999999</v>
          </cell>
          <cell r="C588" t="str">
            <v> Gavión soldado reforzado 2x1x1                        </v>
          </cell>
          <cell r="D588" t="str">
            <v> u   </v>
          </cell>
          <cell r="E588">
            <v>18.2784</v>
          </cell>
        </row>
        <row r="589">
          <cell r="B589">
            <v>1008.0799999999999</v>
          </cell>
          <cell r="C589" t="str">
            <v> Gavión triple torsión 2x1x0.5                         </v>
          </cell>
          <cell r="D589" t="str">
            <v> u   </v>
          </cell>
          <cell r="E589">
            <v>13.451200000000002</v>
          </cell>
        </row>
        <row r="590">
          <cell r="B590">
            <v>1008.0899999999999</v>
          </cell>
          <cell r="C590" t="str">
            <v> Gavión triple torsión 2x1x1                           </v>
          </cell>
          <cell r="D590" t="str">
            <v> u   </v>
          </cell>
          <cell r="E590">
            <v>15.758400000000002</v>
          </cell>
        </row>
        <row r="591">
          <cell r="B591">
            <v>1008.0999999999999</v>
          </cell>
          <cell r="C591" t="str">
            <v> Gavión triple torsión 3x1x0.5                         </v>
          </cell>
          <cell r="D591" t="str">
            <v> u   </v>
          </cell>
          <cell r="E591">
            <v>16.195200000000003</v>
          </cell>
        </row>
        <row r="592">
          <cell r="B592">
            <v>1008.1099999999999</v>
          </cell>
          <cell r="C592" t="str">
            <v> Gavión triple torsión 3x1x1                           </v>
          </cell>
          <cell r="D592" t="str">
            <v> u   </v>
          </cell>
          <cell r="E592">
            <v>21.1792</v>
          </cell>
        </row>
        <row r="593">
          <cell r="B593" t="str">
            <v>1009</v>
          </cell>
          <cell r="C593" t="str">
            <v>ACERO DE REFUERZO</v>
          </cell>
        </row>
        <row r="594">
          <cell r="B594">
            <v>1009.01</v>
          </cell>
          <cell r="C594" t="str">
            <v>Varilla corrugada antisísmica A-42S. D=8mm</v>
          </cell>
          <cell r="D594" t="str">
            <v>qq</v>
          </cell>
          <cell r="E594">
            <v>0.77007700770077</v>
          </cell>
        </row>
        <row r="595">
          <cell r="B595">
            <v>1009.02</v>
          </cell>
          <cell r="C595" t="str">
            <v>Varilla corrugada antisísmica A-42S. D=8mm</v>
          </cell>
          <cell r="D595" t="str">
            <v>kg</v>
          </cell>
          <cell r="E595">
            <v>0.77007700770077</v>
          </cell>
        </row>
        <row r="596">
          <cell r="B596">
            <v>1009.03</v>
          </cell>
          <cell r="C596" t="str">
            <v>Varilla corrugada antisismica A-42S. D=10mm</v>
          </cell>
          <cell r="D596" t="str">
            <v>qq</v>
          </cell>
          <cell r="E596">
            <v>0.77007700770077</v>
          </cell>
        </row>
        <row r="597">
          <cell r="B597">
            <v>1009.04</v>
          </cell>
          <cell r="C597" t="str">
            <v>Varilla corrugada antisísmica A-42S. D=10mm</v>
          </cell>
          <cell r="D597" t="str">
            <v>kg</v>
          </cell>
          <cell r="E597">
            <v>0.77007700770077</v>
          </cell>
        </row>
        <row r="598">
          <cell r="B598">
            <v>1009.05</v>
          </cell>
          <cell r="C598" t="str">
            <v>Varilla corrugada antisismica A-42S. D=12mm</v>
          </cell>
          <cell r="D598" t="str">
            <v>qq</v>
          </cell>
          <cell r="E598">
            <v>0.77007700770077</v>
          </cell>
        </row>
        <row r="599">
          <cell r="B599">
            <v>1009.06</v>
          </cell>
          <cell r="C599" t="str">
            <v>Varilla corrugada antisísmica A-42S. D=12mm</v>
          </cell>
          <cell r="D599" t="str">
            <v>kg</v>
          </cell>
          <cell r="E599">
            <v>0.77007700770077</v>
          </cell>
        </row>
        <row r="600">
          <cell r="B600">
            <v>1009.0699999999999</v>
          </cell>
          <cell r="C600" t="str">
            <v>Varilla corrugada antisísmica A-42S. D=14-16mm</v>
          </cell>
          <cell r="D600" t="str">
            <v>qq</v>
          </cell>
          <cell r="E600">
            <v>0.77007700770077</v>
          </cell>
        </row>
        <row r="601">
          <cell r="B601">
            <v>1009.0799999999999</v>
          </cell>
          <cell r="C601" t="str">
            <v>Varilla corrugada antisísmica A-42S</v>
          </cell>
          <cell r="D601" t="str">
            <v>kg</v>
          </cell>
          <cell r="E601">
            <v>0.77007700770077</v>
          </cell>
        </row>
        <row r="602">
          <cell r="B602">
            <v>1009.0899999999999</v>
          </cell>
          <cell r="C602" t="str">
            <v>Varilla corrugada antisísmica A-42S. D=18-32mm</v>
          </cell>
          <cell r="D602" t="str">
            <v>qq</v>
          </cell>
          <cell r="E602">
            <v>0.77007700770077</v>
          </cell>
        </row>
        <row r="603">
          <cell r="B603">
            <v>1009.0999999999999</v>
          </cell>
          <cell r="C603" t="str">
            <v>Varilla corrugada antisísmica A-42S. D=18-32mm</v>
          </cell>
          <cell r="D603" t="str">
            <v>kg</v>
          </cell>
          <cell r="E603">
            <v>0.77007700770077</v>
          </cell>
        </row>
        <row r="604">
          <cell r="B604">
            <v>1010</v>
          </cell>
          <cell r="C604" t="str">
            <v>MALLAS ELECTROSOLDADAS</v>
          </cell>
        </row>
        <row r="605">
          <cell r="B605">
            <v>1010.01</v>
          </cell>
          <cell r="C605" t="str">
            <v>Malla M 3515</v>
          </cell>
          <cell r="D605" t="str">
            <v>mall</v>
          </cell>
          <cell r="E605">
            <v>8.848</v>
          </cell>
        </row>
        <row r="606">
          <cell r="B606">
            <v>1010.02</v>
          </cell>
          <cell r="C606" t="str">
            <v>Malla M 410</v>
          </cell>
          <cell r="D606" t="str">
            <v>mall</v>
          </cell>
          <cell r="E606">
            <v>17.024</v>
          </cell>
        </row>
        <row r="607">
          <cell r="B607">
            <v>1010.03</v>
          </cell>
          <cell r="C607" t="str">
            <v>Malla M 415</v>
          </cell>
          <cell r="D607" t="str">
            <v>mall</v>
          </cell>
          <cell r="E607">
            <v>11.424</v>
          </cell>
        </row>
        <row r="608">
          <cell r="B608">
            <v>1010.04</v>
          </cell>
          <cell r="C608" t="str">
            <v>Malla M 4515</v>
          </cell>
          <cell r="D608" t="str">
            <v>mall</v>
          </cell>
          <cell r="E608">
            <v>14.560000000000002</v>
          </cell>
        </row>
        <row r="609">
          <cell r="B609">
            <v>1010.05</v>
          </cell>
          <cell r="C609" t="str">
            <v>Malla M 510</v>
          </cell>
          <cell r="D609" t="str">
            <v>mall</v>
          </cell>
          <cell r="E609">
            <v>26.880000000000003</v>
          </cell>
        </row>
        <row r="610">
          <cell r="B610">
            <v>1010.06</v>
          </cell>
          <cell r="C610" t="str">
            <v>Malla M 515</v>
          </cell>
          <cell r="D610" t="str">
            <v>mall</v>
          </cell>
          <cell r="E610">
            <v>17.584</v>
          </cell>
        </row>
        <row r="611">
          <cell r="B611">
            <v>1010.0699999999999</v>
          </cell>
          <cell r="C611" t="str">
            <v>Malla M 5515</v>
          </cell>
          <cell r="D611" t="str">
            <v>mall</v>
          </cell>
          <cell r="E611">
            <v>20.720000000000002</v>
          </cell>
        </row>
        <row r="612">
          <cell r="B612">
            <v>1010.0799999999999</v>
          </cell>
          <cell r="C612" t="str">
            <v>Malla M 610</v>
          </cell>
          <cell r="D612" t="str">
            <v>mall</v>
          </cell>
          <cell r="E612">
            <v>38.64</v>
          </cell>
        </row>
        <row r="613">
          <cell r="B613">
            <v>1010.0899999999999</v>
          </cell>
          <cell r="C613" t="str">
            <v>Malla M 615</v>
          </cell>
          <cell r="D613" t="str">
            <v>mall</v>
          </cell>
          <cell r="E613">
            <v>24.64</v>
          </cell>
        </row>
        <row r="614">
          <cell r="B614">
            <v>1010.0999999999999</v>
          </cell>
          <cell r="C614" t="str">
            <v>Malla M 715</v>
          </cell>
          <cell r="D614" t="str">
            <v>mall</v>
          </cell>
          <cell r="E614">
            <v>34.160000000000004</v>
          </cell>
        </row>
        <row r="615">
          <cell r="B615">
            <v>1010.1099999999999</v>
          </cell>
          <cell r="C615" t="str">
            <v>Malla M 815</v>
          </cell>
          <cell r="D615" t="str">
            <v>mall</v>
          </cell>
          <cell r="E615">
            <v>44.800000000000004</v>
          </cell>
        </row>
        <row r="616">
          <cell r="B616">
            <v>1010.1199999999999</v>
          </cell>
          <cell r="C616" t="str">
            <v>Malla M 1015</v>
          </cell>
          <cell r="D616" t="str">
            <v>mall</v>
          </cell>
          <cell r="E616">
            <v>58.24000000000001</v>
          </cell>
        </row>
        <row r="617">
          <cell r="B617">
            <v>1010.1299999999999</v>
          </cell>
          <cell r="C617" t="str">
            <v> Malla Armex R-64 (6.25x2.40)                          </v>
          </cell>
          <cell r="D617" t="str">
            <v> pln </v>
          </cell>
          <cell r="E617">
            <v>9.206400000000002</v>
          </cell>
        </row>
        <row r="618">
          <cell r="B618">
            <v>1010.1399999999999</v>
          </cell>
          <cell r="C618" t="str">
            <v> Malla Armex R-84 (6.25x2.40)                          </v>
          </cell>
          <cell r="D618" t="str">
            <v> pln </v>
          </cell>
          <cell r="E618">
            <v>11.8832</v>
          </cell>
        </row>
        <row r="619">
          <cell r="B619">
            <v>1010.1499999999999</v>
          </cell>
          <cell r="C619" t="str">
            <v> Malla Armex R-106 (6.25x2.40)                         </v>
          </cell>
          <cell r="D619" t="str">
            <v> pln </v>
          </cell>
          <cell r="E619">
            <v>15.1536</v>
          </cell>
        </row>
        <row r="620">
          <cell r="B620">
            <v>1010.1599999999999</v>
          </cell>
          <cell r="C620" t="str">
            <v> Malla Armex R-126 (6.25x2.40)                         </v>
          </cell>
          <cell r="D620" t="str">
            <v> pln </v>
          </cell>
          <cell r="E620">
            <v>17.707200000000004</v>
          </cell>
        </row>
        <row r="621">
          <cell r="B621">
            <v>1010.1699999999998</v>
          </cell>
          <cell r="C621" t="str">
            <v> Malla Armex R-131 (6.25x2.40)                         </v>
          </cell>
          <cell r="D621" t="str">
            <v> pln </v>
          </cell>
          <cell r="E621">
            <v>18.2896</v>
          </cell>
        </row>
        <row r="622">
          <cell r="B622">
            <v>1010.1799999999998</v>
          </cell>
          <cell r="C622" t="str">
            <v> Malla Armex R-158 (6.25x2.40)                         </v>
          </cell>
          <cell r="D622" t="str">
            <v> pln </v>
          </cell>
          <cell r="E622">
            <v>21.672000000000004</v>
          </cell>
        </row>
        <row r="623">
          <cell r="B623">
            <v>1010.1899999999998</v>
          </cell>
          <cell r="C623" t="str">
            <v> Malla Armex R-196 (6.25x2.40)                         </v>
          </cell>
          <cell r="D623" t="str">
            <v> pln </v>
          </cell>
          <cell r="E623">
            <v>27.9664</v>
          </cell>
        </row>
        <row r="624">
          <cell r="B624">
            <v>1010.1999999999998</v>
          </cell>
          <cell r="C624" t="str">
            <v> Malla Armex R-238 (6.25x2.40)                         </v>
          </cell>
          <cell r="D624" t="str">
            <v> pln </v>
          </cell>
          <cell r="E624">
            <v>33.32</v>
          </cell>
        </row>
        <row r="625">
          <cell r="B625">
            <v>1010.2099999999998</v>
          </cell>
          <cell r="C625" t="str">
            <v> Malla Armex R-257 (6.25x2.40)                         </v>
          </cell>
          <cell r="D625" t="str">
            <v> pln </v>
          </cell>
          <cell r="E625">
            <v>35.537600000000005</v>
          </cell>
        </row>
        <row r="626">
          <cell r="B626">
            <v>1010.2199999999998</v>
          </cell>
          <cell r="C626" t="str">
            <v> Malla Armex R-283 (6.25x2.40)                         </v>
          </cell>
          <cell r="D626" t="str">
            <v> pln </v>
          </cell>
          <cell r="E626">
            <v>40.1968</v>
          </cell>
        </row>
        <row r="627">
          <cell r="B627">
            <v>1013</v>
          </cell>
          <cell r="C627" t="str">
            <v>MALLAS DE CERRAMIENTO</v>
          </cell>
        </row>
        <row r="628">
          <cell r="B628">
            <v>1013.01</v>
          </cell>
          <cell r="C628" t="str">
            <v> Malla de cerramiento 50/10 20m/100cm                  </v>
          </cell>
          <cell r="D628" t="str">
            <v> rll </v>
          </cell>
          <cell r="E628">
            <v>50.534400000000005</v>
          </cell>
        </row>
        <row r="629">
          <cell r="B629">
            <v>1013.02</v>
          </cell>
          <cell r="C629" t="str">
            <v> Malla de cerramiento 50/10 20m/150cm                  </v>
          </cell>
          <cell r="D629" t="str">
            <v> rll </v>
          </cell>
          <cell r="E629">
            <v>75.26400000000001</v>
          </cell>
        </row>
        <row r="630">
          <cell r="B630">
            <v>1013.03</v>
          </cell>
          <cell r="C630" t="str">
            <v> Malla de cerramiento 50/10 20m/200cm                  </v>
          </cell>
          <cell r="D630" t="str">
            <v> rll </v>
          </cell>
          <cell r="E630">
            <v>101.05760000000001</v>
          </cell>
        </row>
        <row r="631">
          <cell r="B631">
            <v>1013.04</v>
          </cell>
          <cell r="C631" t="str">
            <v> Malla de cerramiento 50/10 10m/250cm                  </v>
          </cell>
          <cell r="D631" t="str">
            <v> rll </v>
          </cell>
          <cell r="E631">
            <v>63.42560000000001</v>
          </cell>
        </row>
        <row r="632">
          <cell r="B632">
            <v>1013.05</v>
          </cell>
          <cell r="C632" t="str">
            <v> Malla de cerramiento 50/10 10m/300cm                     </v>
          </cell>
          <cell r="D632" t="str">
            <v> rll </v>
          </cell>
          <cell r="E632">
            <v>77.41440000000001</v>
          </cell>
        </row>
        <row r="633">
          <cell r="B633">
            <v>1013.06</v>
          </cell>
          <cell r="C633" t="str">
            <v>Malla de cerramiento 50/11 20m/100cm</v>
          </cell>
          <cell r="D633" t="str">
            <v> rll </v>
          </cell>
          <cell r="E633">
            <v>44.6096</v>
          </cell>
        </row>
        <row r="634">
          <cell r="B634">
            <v>1013.0699999999999</v>
          </cell>
          <cell r="C634" t="str">
            <v>Malla de cerramiento 50/11 20m/120cm</v>
          </cell>
          <cell r="D634" t="str">
            <v> rll </v>
          </cell>
          <cell r="E634">
            <v>53.211200000000005</v>
          </cell>
        </row>
        <row r="635">
          <cell r="B635">
            <v>1013.0799999999999</v>
          </cell>
          <cell r="C635" t="str">
            <v>Malla de cerramiento 50/11 20m/150cm</v>
          </cell>
          <cell r="D635" t="str">
            <v> rll </v>
          </cell>
          <cell r="E635">
            <v>66.12480000000001</v>
          </cell>
        </row>
        <row r="636">
          <cell r="B636">
            <v>1013.0899999999999</v>
          </cell>
          <cell r="C636" t="str">
            <v>Malla de cerramiento 50/11 20m/200cm</v>
          </cell>
          <cell r="D636" t="str">
            <v> rll </v>
          </cell>
          <cell r="E636">
            <v>89.23040000000002</v>
          </cell>
        </row>
        <row r="637">
          <cell r="B637">
            <v>1013.0999999999999</v>
          </cell>
          <cell r="C637" t="str">
            <v>Malla de cerramiento 50/12 20m/100cm</v>
          </cell>
          <cell r="D637" t="str">
            <v> rll </v>
          </cell>
          <cell r="E637">
            <v>38.1696</v>
          </cell>
        </row>
        <row r="638">
          <cell r="B638">
            <v>1013.1099999999999</v>
          </cell>
          <cell r="C638" t="str">
            <v>Malla de cerramiento 50/12 20m/150cm</v>
          </cell>
          <cell r="D638" t="str">
            <v> rll </v>
          </cell>
          <cell r="E638">
            <v>57.5232</v>
          </cell>
        </row>
        <row r="639">
          <cell r="B639">
            <v>1014</v>
          </cell>
          <cell r="C639" t="str">
            <v>TUBOS NEGROS CERRAMIENTO</v>
          </cell>
        </row>
        <row r="640">
          <cell r="B640">
            <v>1014.01</v>
          </cell>
          <cell r="C640" t="str">
            <v> Tubo negro L=6m Poste 3/4"                            </v>
          </cell>
          <cell r="D640" t="str">
            <v> u   </v>
          </cell>
          <cell r="E640">
            <v>4.1664</v>
          </cell>
        </row>
        <row r="641">
          <cell r="B641">
            <v>1014.02</v>
          </cell>
          <cell r="C641" t="str">
            <v> Tubo negro L=6m Poste 1"                              </v>
          </cell>
          <cell r="D641" t="str">
            <v> u   </v>
          </cell>
          <cell r="E641">
            <v>5.152</v>
          </cell>
        </row>
        <row r="642">
          <cell r="B642">
            <v>1014.03</v>
          </cell>
          <cell r="C642" t="str">
            <v> Tubo negro L=6m Poste 1 1/4"                          </v>
          </cell>
          <cell r="D642" t="str">
            <v> u   </v>
          </cell>
          <cell r="E642">
            <v>7.134400000000001</v>
          </cell>
        </row>
        <row r="643">
          <cell r="B643">
            <v>1014.04</v>
          </cell>
          <cell r="C643" t="str">
            <v> Tubo negro L=6m Poste 1 1/2"                          </v>
          </cell>
          <cell r="D643" t="str">
            <v> u   </v>
          </cell>
          <cell r="E643">
            <v>8.2096</v>
          </cell>
        </row>
        <row r="644">
          <cell r="B644">
            <v>1014.05</v>
          </cell>
          <cell r="C644" t="str">
            <v> Tubo negro L=6m Poste 2"                              </v>
          </cell>
          <cell r="D644" t="str">
            <v> u   </v>
          </cell>
          <cell r="E644">
            <v>10.248000000000001</v>
          </cell>
        </row>
        <row r="645">
          <cell r="B645">
            <v>1015</v>
          </cell>
          <cell r="C645" t="str">
            <v>TUBOS GALVANIZADOS CERRAMIENTO</v>
          </cell>
          <cell r="E645" t="str">
            <v> </v>
          </cell>
        </row>
        <row r="646">
          <cell r="B646">
            <v>1015.01</v>
          </cell>
          <cell r="C646" t="str">
            <v> Tubo galvanizado L=6m Poste 3/4"                      </v>
          </cell>
          <cell r="D646" t="str">
            <v> u   </v>
          </cell>
          <cell r="E646">
            <v>5.868800000000001</v>
          </cell>
        </row>
        <row r="647">
          <cell r="B647">
            <v>1015.02</v>
          </cell>
          <cell r="C647" t="str">
            <v> Tubo galvanizado L=6m Poste 1"                        </v>
          </cell>
          <cell r="D647" t="str">
            <v> u   </v>
          </cell>
          <cell r="E647">
            <v>7.3024000000000004</v>
          </cell>
        </row>
        <row r="648">
          <cell r="B648">
            <v>1015.03</v>
          </cell>
          <cell r="C648" t="str">
            <v> Tubo galvanizado L=6m Poste 1 1/2"                    </v>
          </cell>
          <cell r="D648" t="str">
            <v> u   </v>
          </cell>
          <cell r="E648">
            <v>11.760000000000002</v>
          </cell>
        </row>
        <row r="649">
          <cell r="B649">
            <v>1015.04</v>
          </cell>
          <cell r="C649" t="str">
            <v> Tubo galvanizado L=6m Poste 2"                        </v>
          </cell>
          <cell r="D649" t="str">
            <v> u   </v>
          </cell>
          <cell r="E649">
            <v>14.728000000000002</v>
          </cell>
        </row>
        <row r="650">
          <cell r="B650">
            <v>1016</v>
          </cell>
          <cell r="C650" t="str">
            <v>MALLAS PARA TUMBADOS</v>
          </cell>
        </row>
        <row r="651">
          <cell r="B651">
            <v>1016.01</v>
          </cell>
          <cell r="C651" t="str">
            <v> Malla para tumbado                                    </v>
          </cell>
          <cell r="D651" t="str">
            <v>m2</v>
          </cell>
          <cell r="E651">
            <v>1.38</v>
          </cell>
        </row>
        <row r="652">
          <cell r="B652">
            <v>1016.02</v>
          </cell>
          <cell r="C652" t="str">
            <v> Malla para tumbado (10 u de 2.21x0.61)                </v>
          </cell>
          <cell r="D652" t="str">
            <v> u   </v>
          </cell>
          <cell r="E652">
            <v>11.760000000000002</v>
          </cell>
        </row>
        <row r="653">
          <cell r="B653">
            <v>1017</v>
          </cell>
          <cell r="C653" t="str">
            <v>CARPINTERIA METÁLICA</v>
          </cell>
        </row>
        <row r="654">
          <cell r="B654">
            <v>1017.01</v>
          </cell>
          <cell r="C654" t="str">
            <v> Pasamanos metálico                                    </v>
          </cell>
          <cell r="D654" t="str">
            <v> u   </v>
          </cell>
          <cell r="E654">
            <v>18.4</v>
          </cell>
        </row>
        <row r="655">
          <cell r="B655">
            <v>1017.02</v>
          </cell>
          <cell r="C655" t="str">
            <v> Pasamanos metálico c/mangón de madera                 </v>
          </cell>
          <cell r="D655" t="str">
            <v> u   </v>
          </cell>
          <cell r="E655">
            <v>21.6</v>
          </cell>
        </row>
        <row r="656">
          <cell r="B656">
            <v>1017.03</v>
          </cell>
          <cell r="C656" t="str">
            <v> Puerta  de  malla         2.10 x 0.90                 </v>
          </cell>
          <cell r="D656" t="str">
            <v> u   </v>
          </cell>
          <cell r="E656">
            <v>54.7</v>
          </cell>
        </row>
        <row r="657">
          <cell r="B657">
            <v>1017.04</v>
          </cell>
          <cell r="C657" t="str">
            <v> Puerta de hierro enrejada 2.10 x 1.00                 </v>
          </cell>
          <cell r="D657" t="str">
            <v> u   </v>
          </cell>
          <cell r="E657">
            <v>81.9</v>
          </cell>
        </row>
        <row r="658">
          <cell r="B658">
            <v>1017.05</v>
          </cell>
          <cell r="C658" t="str">
            <v> Puerta de tol panelada    2.10 x 0.90                 </v>
          </cell>
          <cell r="D658" t="str">
            <v> u   </v>
          </cell>
          <cell r="E658">
            <v>68.6</v>
          </cell>
        </row>
        <row r="659">
          <cell r="B659">
            <v>1017.06</v>
          </cell>
          <cell r="C659" t="str">
            <v> Ventana con protección    1.00 x 1.00                 </v>
          </cell>
          <cell r="D659" t="str">
            <v> u   </v>
          </cell>
          <cell r="E659">
            <v>33.9</v>
          </cell>
        </row>
        <row r="660">
          <cell r="B660">
            <v>1017.0699999999999</v>
          </cell>
          <cell r="C660" t="str">
            <v> Ventana con protección    1.50 x 1.50                 </v>
          </cell>
          <cell r="D660" t="str">
            <v> u   </v>
          </cell>
          <cell r="E660">
            <v>65</v>
          </cell>
        </row>
        <row r="661">
          <cell r="B661">
            <v>1017.0799999999999</v>
          </cell>
          <cell r="C661" t="str">
            <v>Puerta metálica izquierda 1.95m x 0.97m</v>
          </cell>
          <cell r="D661" t="str">
            <v> u   </v>
          </cell>
          <cell r="E661">
            <v>46.4576</v>
          </cell>
        </row>
        <row r="662">
          <cell r="B662">
            <v>1017.0899999999999</v>
          </cell>
          <cell r="C662" t="str">
            <v>Puerta metálica derecha 1.95m x 0.87m</v>
          </cell>
          <cell r="D662" t="str">
            <v> u   </v>
          </cell>
          <cell r="E662">
            <v>44.9792</v>
          </cell>
        </row>
        <row r="663">
          <cell r="B663">
            <v>1017.0999999999999</v>
          </cell>
          <cell r="C663" t="str">
            <v>Puerta metálica izquierda 1.95m x 0.73m</v>
          </cell>
          <cell r="D663" t="str">
            <v> u   </v>
          </cell>
          <cell r="E663">
            <v>43.5232</v>
          </cell>
        </row>
        <row r="664">
          <cell r="B664">
            <v>1017.1099999999999</v>
          </cell>
          <cell r="C664" t="str">
            <v>Puerta metálica derecha 1.95m x 0.73m</v>
          </cell>
          <cell r="D664" t="str">
            <v> u   </v>
          </cell>
          <cell r="E664">
            <v>43.5232</v>
          </cell>
        </row>
        <row r="665">
          <cell r="B665">
            <v>1017.1199999999999</v>
          </cell>
          <cell r="C665" t="str">
            <v>Ventana metálica c/protección 1.00m x 1.00m</v>
          </cell>
          <cell r="D665" t="str">
            <v> u   </v>
          </cell>
          <cell r="E665">
            <v>28.784000000000002</v>
          </cell>
        </row>
        <row r="666">
          <cell r="B666">
            <v>1017.1299999999999</v>
          </cell>
          <cell r="C666" t="str">
            <v>Ventana metálica c/protección 1.20 m x 1.00m</v>
          </cell>
          <cell r="D666" t="str">
            <v> u   </v>
          </cell>
          <cell r="E666">
            <v>29.456000000000003</v>
          </cell>
        </row>
        <row r="667">
          <cell r="B667">
            <v>1017.1399999999999</v>
          </cell>
          <cell r="C667" t="str">
            <v>Ventana metálica c/protección 1.5 m x 1.00 m</v>
          </cell>
          <cell r="D667" t="str">
            <v> u   </v>
          </cell>
          <cell r="E667">
            <v>32.25600000000001</v>
          </cell>
        </row>
        <row r="668">
          <cell r="B668">
            <v>1017.1499999999999</v>
          </cell>
          <cell r="C668" t="str">
            <v>Ventana metálica c/protección 0.60 m x 1.00 m</v>
          </cell>
          <cell r="D668" t="str">
            <v> u   </v>
          </cell>
          <cell r="E668">
            <v>19.936000000000003</v>
          </cell>
        </row>
        <row r="669">
          <cell r="B669">
            <v>1017.1599999999999</v>
          </cell>
          <cell r="C669" t="str">
            <v>Marco metálico izquierdo 1.95m x 0.97m</v>
          </cell>
          <cell r="D669" t="str">
            <v> u   </v>
          </cell>
          <cell r="E669">
            <v>91.84</v>
          </cell>
        </row>
        <row r="670">
          <cell r="B670">
            <v>1017.1699999999998</v>
          </cell>
          <cell r="C670" t="str">
            <v>Marco metálico derecho 1.95m x 0.97m</v>
          </cell>
          <cell r="D670" t="str">
            <v> u   </v>
          </cell>
          <cell r="E670">
            <v>91.84</v>
          </cell>
        </row>
        <row r="671">
          <cell r="B671">
            <v>1017.1799999999998</v>
          </cell>
          <cell r="C671" t="str">
            <v>Marco metálico izquierdo 1.95m x 0.73m</v>
          </cell>
          <cell r="D671" t="str">
            <v> u   </v>
          </cell>
          <cell r="E671">
            <v>91.84</v>
          </cell>
        </row>
        <row r="672">
          <cell r="B672">
            <v>1017.1899999999998</v>
          </cell>
          <cell r="C672" t="str">
            <v>Marco metálico derecho 1.95m x 0.73m</v>
          </cell>
          <cell r="D672" t="str">
            <v> u   </v>
          </cell>
          <cell r="E672">
            <v>91.84</v>
          </cell>
        </row>
        <row r="673">
          <cell r="B673">
            <v>1018</v>
          </cell>
          <cell r="C673" t="str">
            <v>VIGAS ELECTROSOLDADAS</v>
          </cell>
        </row>
        <row r="674">
          <cell r="B674">
            <v>1018.01</v>
          </cell>
          <cell r="C674" t="str">
            <v>Viga V1</v>
          </cell>
          <cell r="D674" t="str">
            <v>vig</v>
          </cell>
          <cell r="E674">
            <v>6.574400000000001</v>
          </cell>
        </row>
        <row r="675">
          <cell r="B675">
            <v>1018.02</v>
          </cell>
          <cell r="C675" t="str">
            <v>Viga V2</v>
          </cell>
          <cell r="D675" t="str">
            <v>vig</v>
          </cell>
          <cell r="E675">
            <v>6.328000000000001</v>
          </cell>
        </row>
        <row r="676">
          <cell r="B676">
            <v>1018.03</v>
          </cell>
          <cell r="C676" t="str">
            <v>Viga V3 - V4</v>
          </cell>
          <cell r="D676" t="str">
            <v>vig</v>
          </cell>
          <cell r="E676">
            <v>6.776000000000001</v>
          </cell>
        </row>
        <row r="677">
          <cell r="B677">
            <v>1018.04</v>
          </cell>
          <cell r="C677" t="str">
            <v> Viga V1 L=6.5m A=100cm2                               </v>
          </cell>
          <cell r="D677" t="str">
            <v> u   </v>
          </cell>
          <cell r="E677">
            <v>6.3504000000000005</v>
          </cell>
        </row>
        <row r="678">
          <cell r="B678">
            <v>1018.05</v>
          </cell>
          <cell r="C678" t="str">
            <v> Viga V2 L=6.5m A=150cm2                               </v>
          </cell>
          <cell r="D678" t="str">
            <v> u   </v>
          </cell>
          <cell r="E678">
            <v>6.5520000000000005</v>
          </cell>
        </row>
        <row r="679">
          <cell r="B679">
            <v>1018.06</v>
          </cell>
          <cell r="C679" t="str">
            <v> Viga V3 L=6.5m A=225cm2                               </v>
          </cell>
          <cell r="D679" t="str">
            <v> u   </v>
          </cell>
          <cell r="E679">
            <v>6.776000000000001</v>
          </cell>
        </row>
        <row r="680">
          <cell r="B680">
            <v>1018.0699999999999</v>
          </cell>
          <cell r="C680" t="str">
            <v> Viga V4 L=6.5m A=200cm2                               </v>
          </cell>
          <cell r="D680" t="str">
            <v> u   </v>
          </cell>
          <cell r="E680">
            <v>6.776000000000001</v>
          </cell>
        </row>
        <row r="681">
          <cell r="B681">
            <v>1100</v>
          </cell>
          <cell r="C681" t="str">
            <v>LADRILLOS DE ARCILLA Y PRODUCTOS DE GRES</v>
          </cell>
          <cell r="D681" t="str">
            <v> </v>
          </cell>
        </row>
        <row r="682">
          <cell r="B682">
            <v>1101</v>
          </cell>
          <cell r="C682" t="str">
            <v>TABLONES DE GRES</v>
          </cell>
        </row>
        <row r="683">
          <cell r="B683">
            <v>1101.01</v>
          </cell>
          <cell r="C683" t="str">
            <v>Tablón Tradición y Milenario. Color Rojo - salmón</v>
          </cell>
          <cell r="D683" t="str">
            <v>m2</v>
          </cell>
          <cell r="E683">
            <v>13.72</v>
          </cell>
        </row>
        <row r="684">
          <cell r="B684">
            <v>1101.02</v>
          </cell>
          <cell r="C684" t="str">
            <v>Tablón Octogonal 20 x 20. Color Rojo - salmón</v>
          </cell>
          <cell r="D684" t="str">
            <v>m2</v>
          </cell>
          <cell r="E684">
            <v>15.848000000000003</v>
          </cell>
        </row>
        <row r="685">
          <cell r="B685">
            <v>1101.03</v>
          </cell>
          <cell r="C685" t="str">
            <v>Tablón Escalgres 20 x 20. Color Rojo - salmón</v>
          </cell>
          <cell r="D685" t="str">
            <v>m2</v>
          </cell>
          <cell r="E685">
            <v>19.936000000000003</v>
          </cell>
        </row>
        <row r="686">
          <cell r="B686">
            <v>1101.04</v>
          </cell>
          <cell r="C686" t="str">
            <v>Tablón Escalgres 30x30. Color Rojo - salmón</v>
          </cell>
          <cell r="D686" t="str">
            <v>m2</v>
          </cell>
          <cell r="E686">
            <v>19.936000000000003</v>
          </cell>
        </row>
        <row r="687">
          <cell r="B687">
            <v>1101.05</v>
          </cell>
          <cell r="C687" t="str">
            <v>Tablón Escalgres 20 x 20. Color Sahara</v>
          </cell>
          <cell r="D687" t="str">
            <v>m2</v>
          </cell>
          <cell r="E687">
            <v>19.936000000000003</v>
          </cell>
        </row>
        <row r="688">
          <cell r="B688">
            <v>1101.06</v>
          </cell>
          <cell r="C688" t="str">
            <v>Tablón Escalgres 30x30. Color Sahara</v>
          </cell>
          <cell r="D688" t="str">
            <v>m2</v>
          </cell>
          <cell r="E688">
            <v>19.936000000000003</v>
          </cell>
        </row>
        <row r="689">
          <cell r="B689">
            <v>1102</v>
          </cell>
          <cell r="C689" t="str">
            <v>LADRILLOS</v>
          </cell>
        </row>
        <row r="690">
          <cell r="B690">
            <v>1102.01</v>
          </cell>
          <cell r="C690" t="str">
            <v>Jaboncillo</v>
          </cell>
          <cell r="D690" t="str">
            <v> u   </v>
          </cell>
          <cell r="E690">
            <v>0.15</v>
          </cell>
        </row>
        <row r="691">
          <cell r="B691">
            <v>1102.02</v>
          </cell>
          <cell r="C691" t="str">
            <v>Ladrillo 8x20x40</v>
          </cell>
          <cell r="D691" t="str">
            <v> u   </v>
          </cell>
          <cell r="E691">
            <v>0.25</v>
          </cell>
        </row>
        <row r="692">
          <cell r="B692">
            <v>1200</v>
          </cell>
          <cell r="C692" t="str">
            <v>MATERIAL DE AGUA POTABLE</v>
          </cell>
        </row>
        <row r="693">
          <cell r="B693">
            <v>1201</v>
          </cell>
          <cell r="C693" t="str">
            <v>ABRAZADERAS</v>
          </cell>
        </row>
        <row r="694">
          <cell r="B694">
            <v>1201.01</v>
          </cell>
          <cell r="C694" t="str">
            <v> Abrazadera A. inoxidable   1"                         </v>
          </cell>
          <cell r="D694" t="str">
            <v> u   </v>
          </cell>
          <cell r="E694">
            <v>0.36</v>
          </cell>
        </row>
        <row r="695">
          <cell r="B695">
            <v>1201.02</v>
          </cell>
          <cell r="C695" t="str">
            <v> Abrazadera A. inoxidable   2"                         </v>
          </cell>
          <cell r="D695" t="str">
            <v> u   </v>
          </cell>
          <cell r="E695">
            <v>0.48</v>
          </cell>
        </row>
        <row r="696">
          <cell r="B696">
            <v>1201.03</v>
          </cell>
          <cell r="C696" t="str">
            <v> Abrazadera A. inoxidable 1/2"                         </v>
          </cell>
          <cell r="D696" t="str">
            <v> u   </v>
          </cell>
          <cell r="E696">
            <v>0.36</v>
          </cell>
        </row>
        <row r="697">
          <cell r="B697">
            <v>1202</v>
          </cell>
          <cell r="C697" t="str">
            <v>ACCESORIOS PVC</v>
          </cell>
        </row>
        <row r="698">
          <cell r="B698">
            <v>1202.01</v>
          </cell>
          <cell r="C698" t="str">
            <v> Codo PVC 45 CED 80 (p/presión) roscable     1"               </v>
          </cell>
          <cell r="D698" t="str">
            <v> u   </v>
          </cell>
          <cell r="E698">
            <v>6.652800000000001</v>
          </cell>
        </row>
        <row r="699">
          <cell r="B699">
            <v>1202.02</v>
          </cell>
          <cell r="C699" t="str">
            <v> Codo PVC 45 CED 80 (p/presión) roscable   1/2"               </v>
          </cell>
          <cell r="D699" t="str">
            <v> u   </v>
          </cell>
          <cell r="E699">
            <v>5.152</v>
          </cell>
        </row>
        <row r="700">
          <cell r="B700">
            <v>1202.03</v>
          </cell>
          <cell r="C700" t="str">
            <v> Codo PVC 45 CED 80 (p/presión) roscable   3/4"               </v>
          </cell>
          <cell r="D700" t="str">
            <v> u   </v>
          </cell>
          <cell r="E700">
            <v>5.275200000000001</v>
          </cell>
        </row>
        <row r="701">
          <cell r="B701">
            <v>1202.04</v>
          </cell>
          <cell r="C701" t="str">
            <v> Codo PVC 45 CED 80 (p/presión) roscable 1 1/2"               </v>
          </cell>
          <cell r="D701" t="str">
            <v> u   </v>
          </cell>
          <cell r="E701">
            <v>12.006400000000001</v>
          </cell>
        </row>
        <row r="702">
          <cell r="B702">
            <v>1202.05</v>
          </cell>
          <cell r="C702" t="str">
            <v> Codo PVC 45 CED 80 (p/presión) roscable 1 1/4"               </v>
          </cell>
          <cell r="D702" t="str">
            <v> u   </v>
          </cell>
          <cell r="E702">
            <v>10.192</v>
          </cell>
        </row>
        <row r="703">
          <cell r="B703">
            <v>1202.06</v>
          </cell>
          <cell r="C703" t="str">
            <v> Codo PVC 45 CED 80 (p/presión) roscable 2"               </v>
          </cell>
          <cell r="D703" t="str">
            <v> u   </v>
          </cell>
          <cell r="E703">
            <v>18.513600000000004</v>
          </cell>
        </row>
        <row r="704">
          <cell r="B704">
            <v>1202.07</v>
          </cell>
          <cell r="C704" t="str">
            <v> Codo PVC 90 CED 40 (p/presión) roscable 1"                   </v>
          </cell>
          <cell r="D704" t="str">
            <v> u   </v>
          </cell>
          <cell r="E704">
            <v>2.4528000000000003</v>
          </cell>
        </row>
        <row r="705">
          <cell r="B705">
            <v>1202.08</v>
          </cell>
          <cell r="C705" t="str">
            <v> Codo PVC 90 CED 40 (p/presión) roscable 1/2"                 </v>
          </cell>
          <cell r="D705" t="str">
            <v> u   </v>
          </cell>
          <cell r="E705">
            <v>0.49280000000000007</v>
          </cell>
        </row>
        <row r="706">
          <cell r="B706">
            <v>1202.09</v>
          </cell>
          <cell r="C706" t="str">
            <v> Codo PVC 90 CED 40 (p/presión) roscable 3/4"                 </v>
          </cell>
          <cell r="D706" t="str">
            <v> u   </v>
          </cell>
          <cell r="E706">
            <v>0.9744</v>
          </cell>
        </row>
        <row r="707">
          <cell r="B707">
            <v>1202.1</v>
          </cell>
          <cell r="C707" t="str">
            <v> Codo PVC 90 CED 40 (p/presión) roscable 1 1/2"               </v>
          </cell>
          <cell r="D707" t="str">
            <v> u   </v>
          </cell>
          <cell r="E707">
            <v>3.9312</v>
          </cell>
        </row>
        <row r="708">
          <cell r="B708">
            <v>1202.11</v>
          </cell>
          <cell r="C708" t="str">
            <v> Codo PVC 90 CED 40 (p/presión) roscable 1 1/4"               </v>
          </cell>
          <cell r="D708" t="str">
            <v> u   </v>
          </cell>
          <cell r="E708">
            <v>2.6320000000000006</v>
          </cell>
        </row>
        <row r="709">
          <cell r="B709">
            <v>1202.12</v>
          </cell>
          <cell r="C709" t="str">
            <v> Codo PVC 90 CED 40 (p/presión) roscable 2"               </v>
          </cell>
          <cell r="D709" t="str">
            <v> u   </v>
          </cell>
          <cell r="E709">
            <v>4.760000000000001</v>
          </cell>
        </row>
        <row r="710">
          <cell r="B710">
            <v>1202.1299999999999</v>
          </cell>
          <cell r="C710" t="str">
            <v> Reductor PVC (presión) CED 40 rosca 1" a 1/2                 </v>
          </cell>
          <cell r="D710" t="str">
            <v> u   </v>
          </cell>
          <cell r="E710">
            <v>1.5344000000000002</v>
          </cell>
        </row>
        <row r="711">
          <cell r="B711">
            <v>1202.1399999999999</v>
          </cell>
          <cell r="C711" t="str">
            <v> Reductor PVC (presión) CED 40 rosca 2" a 1                   </v>
          </cell>
          <cell r="D711" t="str">
            <v> u   </v>
          </cell>
          <cell r="E711">
            <v>2.8896</v>
          </cell>
        </row>
        <row r="712">
          <cell r="B712">
            <v>1202.1499999999999</v>
          </cell>
          <cell r="C712" t="str">
            <v> Reductor PVC (presión) CED 40 rosca  3/4 a 1/2"              </v>
          </cell>
          <cell r="D712" t="str">
            <v> u   </v>
          </cell>
          <cell r="E712">
            <v>0.8736000000000002</v>
          </cell>
        </row>
        <row r="713">
          <cell r="B713">
            <v>1202.1599999999999</v>
          </cell>
          <cell r="C713" t="str">
            <v> Reductor PVC (presión) CED 40 rosca 1 1/4 a 3/4"              </v>
          </cell>
          <cell r="D713" t="str">
            <v> u   </v>
          </cell>
          <cell r="E713">
            <v>2.0384</v>
          </cell>
        </row>
        <row r="714">
          <cell r="B714">
            <v>1202.1699999999998</v>
          </cell>
          <cell r="C714" t="str">
            <v> Reductor PVC (presión) CED 40 rosca 1 a 3/4"              </v>
          </cell>
          <cell r="D714" t="str">
            <v> u   </v>
          </cell>
          <cell r="E714">
            <v>1.5344000000000002</v>
          </cell>
        </row>
        <row r="715">
          <cell r="B715">
            <v>1202.1799999999998</v>
          </cell>
          <cell r="C715" t="str">
            <v> Reductor PVC (presión) CED 40 rosca 1 1/4 a 1"              </v>
          </cell>
          <cell r="D715" t="str">
            <v> u   </v>
          </cell>
          <cell r="E715">
            <v>2.0384</v>
          </cell>
        </row>
        <row r="716">
          <cell r="B716">
            <v>1202.1899999999998</v>
          </cell>
          <cell r="C716" t="str">
            <v> Reductor PVC (presión) CED 40 rosca 1 1/2 a 1/2"              </v>
          </cell>
          <cell r="D716" t="str">
            <v> u   </v>
          </cell>
          <cell r="E716">
            <v>2.5984000000000003</v>
          </cell>
        </row>
        <row r="717">
          <cell r="B717">
            <v>1202.1999999999998</v>
          </cell>
          <cell r="C717" t="str">
            <v> Reductor PVC (presión) CED 40 rosca 1 1/2 a 3/4"              </v>
          </cell>
          <cell r="D717" t="str">
            <v> u   </v>
          </cell>
          <cell r="E717">
            <v>2.5984000000000003</v>
          </cell>
        </row>
        <row r="718">
          <cell r="B718">
            <v>1202.2099999999998</v>
          </cell>
          <cell r="C718" t="str">
            <v> Reductor PVC (presión) CED 40 rosca 1 1/2 a 1"              </v>
          </cell>
          <cell r="D718" t="str">
            <v> u   </v>
          </cell>
          <cell r="E718">
            <v>2.5984000000000003</v>
          </cell>
        </row>
        <row r="719">
          <cell r="B719">
            <v>1202.2199999999998</v>
          </cell>
          <cell r="C719" t="str">
            <v> Reductor PVC (presión) CED 40 rosca 1 1/2 a 1 1/4"              </v>
          </cell>
          <cell r="D719" t="str">
            <v> u   </v>
          </cell>
          <cell r="E719">
            <v>2.5984000000000003</v>
          </cell>
        </row>
        <row r="720">
          <cell r="B720">
            <v>1202.2299999999998</v>
          </cell>
          <cell r="C720" t="str">
            <v> Reductor PVC (presión) CED 40 rosca 2 a 1 1/2"              </v>
          </cell>
          <cell r="D720" t="str">
            <v> u   </v>
          </cell>
          <cell r="E720">
            <v>2.8896</v>
          </cell>
        </row>
        <row r="721">
          <cell r="B721">
            <v>1202.2399999999998</v>
          </cell>
          <cell r="C721" t="str">
            <v> Tapón hembra PVC  CED 40 (presión) rosca 1"                   </v>
          </cell>
          <cell r="D721" t="str">
            <v> u   </v>
          </cell>
          <cell r="E721">
            <v>0.35840000000000005</v>
          </cell>
        </row>
        <row r="722">
          <cell r="B722">
            <v>1202.2499999999998</v>
          </cell>
          <cell r="C722" t="str">
            <v> Tapón hembra PVC CED 40 (presión) rosca 1/2"                 </v>
          </cell>
          <cell r="D722" t="str">
            <v> u   </v>
          </cell>
          <cell r="E722">
            <v>0.30240000000000006</v>
          </cell>
        </row>
        <row r="723">
          <cell r="B723">
            <v>1202.2599999999998</v>
          </cell>
          <cell r="C723" t="str">
            <v> Tapón hembra PVC CED 40  (presión) rosca   3/4"               </v>
          </cell>
          <cell r="D723" t="str">
            <v> u   </v>
          </cell>
          <cell r="E723">
            <v>0.30240000000000006</v>
          </cell>
        </row>
        <row r="724">
          <cell r="B724">
            <v>1202.2699999999998</v>
          </cell>
          <cell r="C724" t="str">
            <v> Tapón hembra PVC  CED 40 (presión) rosca 1 1/2"               </v>
          </cell>
          <cell r="D724" t="str">
            <v> u   </v>
          </cell>
          <cell r="E724">
            <v>0.6272000000000001</v>
          </cell>
        </row>
        <row r="725">
          <cell r="B725">
            <v>1202.2799999999997</v>
          </cell>
          <cell r="C725" t="str">
            <v> Tapón hembra PVC  CED 40(presión) rosca 1 1/4"               </v>
          </cell>
          <cell r="D725" t="str">
            <v> u   </v>
          </cell>
          <cell r="E725">
            <v>0.5824</v>
          </cell>
        </row>
        <row r="726">
          <cell r="B726">
            <v>1202.2899999999997</v>
          </cell>
          <cell r="C726" t="str">
            <v> Tapón hembra PVC  CED 40 (presión) rosca 2"               </v>
          </cell>
          <cell r="D726" t="str">
            <v> u   </v>
          </cell>
          <cell r="E726">
            <v>1.3664</v>
          </cell>
        </row>
        <row r="727">
          <cell r="B727">
            <v>1202.2999999999997</v>
          </cell>
          <cell r="C727" t="str">
            <v> Tapón macho  PVC  CED 40 (presión) rosca 1"                   </v>
          </cell>
          <cell r="D727" t="str">
            <v> u   </v>
          </cell>
          <cell r="E727">
            <v>1.4224</v>
          </cell>
        </row>
        <row r="728">
          <cell r="B728">
            <v>1202.3099999999997</v>
          </cell>
          <cell r="C728" t="str">
            <v> Tapón macho  PVC CED 40 (presión) rosca 1/2"                 </v>
          </cell>
          <cell r="D728" t="str">
            <v> u   </v>
          </cell>
          <cell r="E728">
            <v>0.9968000000000001</v>
          </cell>
        </row>
        <row r="729">
          <cell r="B729">
            <v>1202.3199999999997</v>
          </cell>
          <cell r="C729" t="str">
            <v> Tapón macho  PVC CED 40 (presión) rosca   3/4"               </v>
          </cell>
          <cell r="D729" t="str">
            <v> u   </v>
          </cell>
          <cell r="E729">
            <v>1.0528</v>
          </cell>
        </row>
        <row r="730">
          <cell r="B730">
            <v>1202.3299999999997</v>
          </cell>
          <cell r="C730" t="str">
            <v> Tapón macho  PVC CED 40 (presión) rosca 1 1/2"               </v>
          </cell>
          <cell r="D730" t="str">
            <v> u   </v>
          </cell>
          <cell r="E730">
            <v>1.6128</v>
          </cell>
        </row>
        <row r="731">
          <cell r="B731">
            <v>1202.3399999999997</v>
          </cell>
          <cell r="C731" t="str">
            <v> Tapón macho  PVC CED 40 (presión) rosca 1 1/4"               </v>
          </cell>
          <cell r="D731" t="str">
            <v> u   </v>
          </cell>
          <cell r="E731">
            <v>1.6128</v>
          </cell>
        </row>
        <row r="732">
          <cell r="B732">
            <v>1202.3499999999997</v>
          </cell>
          <cell r="C732" t="str">
            <v> Tapón macho  PVC CED 40 (presión) rosca 2"               </v>
          </cell>
          <cell r="D732" t="str">
            <v> u   </v>
          </cell>
          <cell r="E732">
            <v>1.9824000000000002</v>
          </cell>
        </row>
        <row r="733">
          <cell r="B733">
            <v>1202.3599999999997</v>
          </cell>
          <cell r="C733" t="str">
            <v> Tee PVC CED 40(p/presión) roscable 1"                       </v>
          </cell>
          <cell r="D733" t="str">
            <v> u   </v>
          </cell>
          <cell r="E733">
            <v>3.3824000000000005</v>
          </cell>
        </row>
        <row r="734">
          <cell r="B734">
            <v>1202.3699999999997</v>
          </cell>
          <cell r="C734" t="str">
            <v> Tee PVC CED 40 (p/presión) roscable   1/2"                   </v>
          </cell>
          <cell r="D734" t="str">
            <v> u   </v>
          </cell>
          <cell r="E734">
            <v>0.9408000000000001</v>
          </cell>
        </row>
        <row r="735">
          <cell r="B735">
            <v>1202.3799999999997</v>
          </cell>
          <cell r="C735" t="str">
            <v> Tee PVC CED 40 (p/presión) roscable   3/4"                   </v>
          </cell>
          <cell r="D735" t="str">
            <v> u   </v>
          </cell>
          <cell r="E735">
            <v>2.1728</v>
          </cell>
        </row>
        <row r="736">
          <cell r="B736">
            <v>1202.3899999999996</v>
          </cell>
          <cell r="C736" t="str">
            <v> Tee PVC CED 40 (p/presión) roscable 1 1/2"                   </v>
          </cell>
          <cell r="D736" t="str">
            <v> u   </v>
          </cell>
          <cell r="E736">
            <v>5.7008</v>
          </cell>
        </row>
        <row r="737">
          <cell r="B737">
            <v>1202.3999999999996</v>
          </cell>
          <cell r="C737" t="str">
            <v> Tee PVC CED 40 (p/presión) roscable 1 1/4"                   </v>
          </cell>
          <cell r="D737" t="str">
            <v> u   </v>
          </cell>
          <cell r="E737">
            <v>4.748800000000001</v>
          </cell>
        </row>
        <row r="738">
          <cell r="B738">
            <v>1202.4099999999996</v>
          </cell>
          <cell r="C738" t="str">
            <v> Tee PVC CED 40 (p/presión) roscable 2"                   </v>
          </cell>
          <cell r="D738" t="str">
            <v> u   </v>
          </cell>
          <cell r="E738">
            <v>7.0448</v>
          </cell>
        </row>
        <row r="739">
          <cell r="B739">
            <v>1202.4199999999996</v>
          </cell>
          <cell r="C739" t="str">
            <v> Universal PVC  CED 40 roscable 1"                            </v>
          </cell>
          <cell r="D739" t="str">
            <v> u   </v>
          </cell>
          <cell r="E739">
            <v>8.25</v>
          </cell>
        </row>
        <row r="740">
          <cell r="B740">
            <v>1202.4299999999996</v>
          </cell>
          <cell r="C740" t="str">
            <v> Universal PVC  CED 40 roscable   1/2"                        </v>
          </cell>
          <cell r="D740" t="str">
            <v> u   </v>
          </cell>
          <cell r="E740">
            <v>3.0128000000000004</v>
          </cell>
        </row>
        <row r="741">
          <cell r="B741">
            <v>1202.4399999999996</v>
          </cell>
          <cell r="C741" t="str">
            <v> Universal PVC  CED 40 roscable   3/4"                        </v>
          </cell>
          <cell r="D741" t="str">
            <v> u   </v>
          </cell>
          <cell r="E741">
            <v>5.1856</v>
          </cell>
        </row>
        <row r="742">
          <cell r="B742">
            <v>1202.4499999999996</v>
          </cell>
          <cell r="C742" t="str">
            <v> Universal PVC CED 40  roscable 1 1/2"                        </v>
          </cell>
          <cell r="D742" t="str">
            <v> u   </v>
          </cell>
          <cell r="E742">
            <v>15.030400000000002</v>
          </cell>
        </row>
        <row r="743">
          <cell r="B743">
            <v>1202.4599999999996</v>
          </cell>
          <cell r="C743" t="str">
            <v> Universal PVC CED 40  roscable 1 1/4"                        </v>
          </cell>
          <cell r="D743" t="str">
            <v> u   </v>
          </cell>
          <cell r="E743">
            <v>15.030400000000002</v>
          </cell>
        </row>
        <row r="744">
          <cell r="B744">
            <v>1202.4699999999996</v>
          </cell>
          <cell r="C744" t="str">
            <v> Universal PVC CED 40  roscable 2"                        </v>
          </cell>
          <cell r="D744" t="str">
            <v> u   </v>
          </cell>
          <cell r="E744">
            <v>21.470400000000005</v>
          </cell>
        </row>
        <row r="745">
          <cell r="B745">
            <v>1202.4799999999996</v>
          </cell>
          <cell r="C745" t="str">
            <v> Unión PVC CED 40  roscable 1"                                </v>
          </cell>
          <cell r="D745" t="str">
            <v> u   </v>
          </cell>
          <cell r="E745">
            <v>1.0304000000000002</v>
          </cell>
        </row>
        <row r="746">
          <cell r="B746">
            <v>1202.4899999999996</v>
          </cell>
          <cell r="C746" t="str">
            <v> Unión PVC CED 40  roscable 1/2"                              </v>
          </cell>
          <cell r="D746" t="str">
            <v> u   </v>
          </cell>
          <cell r="E746">
            <v>0.2912</v>
          </cell>
        </row>
        <row r="747">
          <cell r="B747">
            <v>1202.4999999999995</v>
          </cell>
          <cell r="C747" t="str">
            <v> Unión PVC CED 40 roscable 3/4"                               </v>
          </cell>
          <cell r="D747" t="str">
            <v> u   </v>
          </cell>
          <cell r="E747">
            <v>0.784</v>
          </cell>
        </row>
        <row r="748">
          <cell r="B748">
            <v>1202.5099999999995</v>
          </cell>
          <cell r="C748" t="str">
            <v> Unión PVC CED 40 roscable 1 1/2"                             </v>
          </cell>
          <cell r="D748" t="str">
            <v> u   </v>
          </cell>
          <cell r="E748">
            <v>13.126400000000002</v>
          </cell>
        </row>
        <row r="749">
          <cell r="B749">
            <v>1202.5199999999995</v>
          </cell>
          <cell r="C749" t="str">
            <v> Unión PVC CED 40 roscable 1 1/4"                             </v>
          </cell>
          <cell r="D749" t="str">
            <v> u   </v>
          </cell>
          <cell r="E749">
            <v>5.936</v>
          </cell>
        </row>
        <row r="750">
          <cell r="B750">
            <v>1202.5299999999995</v>
          </cell>
          <cell r="C750" t="str">
            <v> Unión PVC CED 40 roscable 2"                             </v>
          </cell>
          <cell r="D750" t="str">
            <v> u   </v>
          </cell>
          <cell r="E750">
            <v>13.1712</v>
          </cell>
        </row>
        <row r="751">
          <cell r="B751">
            <v>1202.5399999999995</v>
          </cell>
          <cell r="C751" t="str">
            <v>Codo Polipropileno roscable hembra 1/2" x 90  agua caliente</v>
          </cell>
          <cell r="D751" t="str">
            <v> u   </v>
          </cell>
          <cell r="E751">
            <v>0.56</v>
          </cell>
        </row>
        <row r="752">
          <cell r="B752">
            <v>1202.5499999999995</v>
          </cell>
          <cell r="C752" t="str">
            <v>Codo Polipropileno roscable hembra 3/4" x 90  agua caliente</v>
          </cell>
          <cell r="D752" t="str">
            <v> u   </v>
          </cell>
          <cell r="E752">
            <v>0.8736000000000002</v>
          </cell>
        </row>
        <row r="753">
          <cell r="B753">
            <v>1202.5599999999995</v>
          </cell>
          <cell r="C753" t="str">
            <v>Tee Polipropileno 1/2" agua caliente</v>
          </cell>
          <cell r="D753" t="str">
            <v> u   </v>
          </cell>
          <cell r="E753">
            <v>0.6272000000000001</v>
          </cell>
        </row>
        <row r="754">
          <cell r="B754">
            <v>1202.5699999999995</v>
          </cell>
          <cell r="C754" t="str">
            <v>Tee Polipropileno 3/4" agua caliente</v>
          </cell>
          <cell r="D754" t="str">
            <v> u   </v>
          </cell>
          <cell r="E754">
            <v>0.9744</v>
          </cell>
        </row>
        <row r="755">
          <cell r="B755">
            <v>1202.5799999999995</v>
          </cell>
          <cell r="C755" t="str">
            <v>Unión polipropileno 1/2" agua caliente</v>
          </cell>
          <cell r="D755" t="str">
            <v> u   </v>
          </cell>
          <cell r="E755">
            <v>0.5376000000000001</v>
          </cell>
        </row>
        <row r="756">
          <cell r="B756">
            <v>1202.5899999999995</v>
          </cell>
          <cell r="C756" t="str">
            <v>Unión polipropileno 3/4" agua caliente</v>
          </cell>
          <cell r="D756" t="str">
            <v> u   </v>
          </cell>
          <cell r="E756">
            <v>0.6272000000000001</v>
          </cell>
        </row>
        <row r="757">
          <cell r="B757">
            <v>1202.5999999999995</v>
          </cell>
          <cell r="C757" t="str">
            <v>Universal polipropileno 1/2" agua caliente</v>
          </cell>
          <cell r="D757" t="str">
            <v> u   </v>
          </cell>
          <cell r="E757">
            <v>1.1536000000000002</v>
          </cell>
        </row>
        <row r="758">
          <cell r="B758">
            <v>1202.6099999999994</v>
          </cell>
          <cell r="C758" t="str">
            <v>Universal polipropileno 3/4" agua caliente</v>
          </cell>
          <cell r="D758" t="str">
            <v> u   </v>
          </cell>
          <cell r="E758">
            <v>1.5904</v>
          </cell>
        </row>
        <row r="759">
          <cell r="B759">
            <v>1203</v>
          </cell>
          <cell r="C759" t="str">
            <v>ACCESORIOS HIERRO GALVANIZADO</v>
          </cell>
        </row>
        <row r="760">
          <cell r="B760">
            <v>1203.01</v>
          </cell>
          <cell r="C760" t="str">
            <v> Bushing HG   1" a 1/2"                                </v>
          </cell>
          <cell r="D760" t="str">
            <v> u   </v>
          </cell>
          <cell r="E760">
            <v>0.3199</v>
          </cell>
        </row>
        <row r="761">
          <cell r="B761">
            <v>1203.02</v>
          </cell>
          <cell r="C761" t="str">
            <v> Bushing HG 3/4" a 1/2"                                </v>
          </cell>
          <cell r="D761" t="str">
            <v> u   </v>
          </cell>
          <cell r="E761">
            <v>0.2005</v>
          </cell>
        </row>
        <row r="762">
          <cell r="B762">
            <v>1203.03</v>
          </cell>
          <cell r="C762" t="str">
            <v> Bushing  HG 1 1/2" x 1/2"                                 </v>
          </cell>
          <cell r="D762" t="str">
            <v> u   </v>
          </cell>
          <cell r="E762">
            <v>0.573</v>
          </cell>
        </row>
        <row r="763">
          <cell r="B763">
            <v>1203.04</v>
          </cell>
          <cell r="C763" t="str">
            <v> Bushing HG 1 1/4" x 3/4"</v>
          </cell>
          <cell r="D763" t="str">
            <v> u   </v>
          </cell>
          <cell r="E763">
            <v>0.5332</v>
          </cell>
        </row>
        <row r="764">
          <cell r="B764">
            <v>1203.05</v>
          </cell>
          <cell r="C764" t="str">
            <v> Bushing HG 1 1/2" x 3/4"</v>
          </cell>
          <cell r="D764" t="str">
            <v> u   </v>
          </cell>
          <cell r="E764">
            <v>0.573</v>
          </cell>
        </row>
        <row r="765">
          <cell r="B765">
            <v>1203.06</v>
          </cell>
          <cell r="C765" t="str">
            <v> Bushing HG 2" x 1/2"</v>
          </cell>
          <cell r="D765" t="str">
            <v> u   </v>
          </cell>
          <cell r="E765">
            <v>0.9612</v>
          </cell>
        </row>
        <row r="766">
          <cell r="B766">
            <v>1203.07</v>
          </cell>
          <cell r="C766" t="str">
            <v> Codo HG 1/2" x 90                                     </v>
          </cell>
          <cell r="D766" t="str">
            <v> u   </v>
          </cell>
          <cell r="E766">
            <v>0.1749</v>
          </cell>
        </row>
        <row r="767">
          <cell r="B767">
            <v>1203.08</v>
          </cell>
          <cell r="C767" t="str">
            <v> Codo HG 3/4" x 90                                     </v>
          </cell>
          <cell r="D767" t="str">
            <v> u   </v>
          </cell>
          <cell r="E767">
            <v>0.3438</v>
          </cell>
        </row>
        <row r="768">
          <cell r="B768">
            <v>1203.09</v>
          </cell>
          <cell r="C768" t="str">
            <v> Codo HG 1" x 90</v>
          </cell>
          <cell r="D768" t="str">
            <v> u   </v>
          </cell>
          <cell r="E768">
            <v>0.4877</v>
          </cell>
        </row>
        <row r="769">
          <cell r="B769">
            <v>1203.1</v>
          </cell>
          <cell r="C769" t="str">
            <v> Codo HG 1 1/4" x 90</v>
          </cell>
          <cell r="D769" t="str">
            <v> u   </v>
          </cell>
          <cell r="E769">
            <v>0.8617</v>
          </cell>
        </row>
        <row r="770">
          <cell r="B770">
            <v>1203.11</v>
          </cell>
          <cell r="C770" t="str">
            <v> Codo HG 1 1/2" x 90</v>
          </cell>
          <cell r="D770" t="str">
            <v> u   </v>
          </cell>
          <cell r="E770">
            <v>1.247</v>
          </cell>
        </row>
        <row r="771">
          <cell r="B771">
            <v>1203.12</v>
          </cell>
          <cell r="C771" t="str">
            <v> Reducción HG 1" a 1/2"                                </v>
          </cell>
          <cell r="D771" t="str">
            <v> u   </v>
          </cell>
          <cell r="E771">
            <v>0.4063</v>
          </cell>
        </row>
        <row r="772">
          <cell r="B772">
            <v>1203.1299999999999</v>
          </cell>
          <cell r="C772" t="str">
            <v> Reducción HG 3/4" a 1/2"                              </v>
          </cell>
          <cell r="D772" t="str">
            <v> u   </v>
          </cell>
          <cell r="E772">
            <v>0.3185</v>
          </cell>
        </row>
        <row r="773">
          <cell r="B773">
            <v>1203.1399999999999</v>
          </cell>
          <cell r="C773" t="str">
            <v> Reducción HG 1 x 3/4"</v>
          </cell>
          <cell r="D773" t="str">
            <v> u   </v>
          </cell>
          <cell r="E773">
            <v>0.3754</v>
          </cell>
        </row>
        <row r="774">
          <cell r="B774">
            <v>1203.1499999999999</v>
          </cell>
          <cell r="C774" t="str">
            <v> Reducción HG 1/2 x 1/4</v>
          </cell>
          <cell r="D774" t="str">
            <v> u   </v>
          </cell>
          <cell r="E774">
            <v>0.2048</v>
          </cell>
        </row>
        <row r="775">
          <cell r="B775">
            <v>1203.1599999999999</v>
          </cell>
          <cell r="C775" t="str">
            <v> Reducción HG 1 1/4 x 1</v>
          </cell>
          <cell r="D775" t="str">
            <v> u   </v>
          </cell>
          <cell r="E775">
            <v>0.6612</v>
          </cell>
        </row>
        <row r="776">
          <cell r="B776">
            <v>1203.1699999999998</v>
          </cell>
          <cell r="C776" t="str">
            <v> Reducción HG 1 1/2 x 1/2                             </v>
          </cell>
          <cell r="D776" t="str">
            <v> u   </v>
          </cell>
          <cell r="E776">
            <v>0.75</v>
          </cell>
        </row>
        <row r="777">
          <cell r="B777">
            <v>1203.1799999999998</v>
          </cell>
          <cell r="C777" t="str">
            <v> Reducción HG 1 1/2 x 3/4                              </v>
          </cell>
          <cell r="D777" t="str">
            <v> u   </v>
          </cell>
          <cell r="E777">
            <v>0.7436</v>
          </cell>
        </row>
        <row r="778">
          <cell r="B778">
            <v>1203.1899999999998</v>
          </cell>
          <cell r="C778" t="str">
            <v> Reducción HG 2 x 1/2                                  </v>
          </cell>
          <cell r="D778" t="str">
            <v> u   </v>
          </cell>
          <cell r="E778">
            <v>1.1588</v>
          </cell>
        </row>
        <row r="779">
          <cell r="B779">
            <v>1203.1999999999998</v>
          </cell>
          <cell r="C779" t="str">
            <v> Tee HG  1/2"                                          </v>
          </cell>
          <cell r="D779" t="str">
            <v> u   </v>
          </cell>
          <cell r="E779">
            <v>0.263</v>
          </cell>
        </row>
        <row r="780">
          <cell r="B780">
            <v>1203.2099999999998</v>
          </cell>
          <cell r="C780" t="str">
            <v> Tee HG  3/4"                                          </v>
          </cell>
          <cell r="D780" t="str">
            <v> u   </v>
          </cell>
          <cell r="E780">
            <v>0.374</v>
          </cell>
        </row>
        <row r="781">
          <cell r="B781">
            <v>1203.2199999999998</v>
          </cell>
          <cell r="C781" t="str">
            <v> Tee HG 1"                                             </v>
          </cell>
          <cell r="D781" t="str">
            <v> u   </v>
          </cell>
          <cell r="E781">
            <v>0.61</v>
          </cell>
        </row>
        <row r="782">
          <cell r="B782">
            <v>1203.2299999999998</v>
          </cell>
          <cell r="C782" t="str">
            <v> Tee HG 1 1/4"                                         </v>
          </cell>
          <cell r="D782" t="str">
            <v> u   </v>
          </cell>
          <cell r="E782">
            <v>0.9498</v>
          </cell>
        </row>
        <row r="783">
          <cell r="B783">
            <v>1203.2399999999998</v>
          </cell>
          <cell r="C783" t="str">
            <v> Tee HG 1 1/2"                                        </v>
          </cell>
          <cell r="D783" t="str">
            <v> u   </v>
          </cell>
          <cell r="E783">
            <v>1.3792</v>
          </cell>
        </row>
        <row r="784">
          <cell r="B784">
            <v>1203.2499999999998</v>
          </cell>
          <cell r="C784" t="str">
            <v> Tee HG 2"                                             </v>
          </cell>
          <cell r="D784" t="str">
            <v> u   </v>
          </cell>
          <cell r="E784">
            <v>2.0781</v>
          </cell>
        </row>
        <row r="785">
          <cell r="B785">
            <v>1203.2599999999998</v>
          </cell>
          <cell r="C785" t="str">
            <v> Universal HG 1/2"                                     </v>
          </cell>
          <cell r="D785" t="str">
            <v> u   </v>
          </cell>
          <cell r="E785">
            <v>1.0166</v>
          </cell>
        </row>
        <row r="786">
          <cell r="B786">
            <v>1203.2699999999998</v>
          </cell>
          <cell r="C786" t="str">
            <v> Universal HG 3/4"                                     </v>
          </cell>
          <cell r="D786" t="str">
            <v> u   </v>
          </cell>
          <cell r="E786">
            <v>1.375</v>
          </cell>
        </row>
        <row r="787">
          <cell r="B787">
            <v>1203.2799999999997</v>
          </cell>
          <cell r="C787" t="str">
            <v> Unión HG 1/2"                                         </v>
          </cell>
          <cell r="D787" t="str">
            <v> u   </v>
          </cell>
          <cell r="E787">
            <v>0.1593</v>
          </cell>
        </row>
        <row r="788">
          <cell r="B788">
            <v>1203.2899999999997</v>
          </cell>
          <cell r="C788" t="str">
            <v> Unión 3/4" HG                                         </v>
          </cell>
          <cell r="D788" t="str">
            <v> u   </v>
          </cell>
          <cell r="E788">
            <v>0.2232</v>
          </cell>
        </row>
        <row r="789">
          <cell r="B789">
            <v>1203.2999999999997</v>
          </cell>
          <cell r="C789" t="str">
            <v> Unión HG 1"                                           </v>
          </cell>
          <cell r="D789" t="str">
            <v> u   </v>
          </cell>
          <cell r="E789">
            <v>0.3754</v>
          </cell>
        </row>
        <row r="790">
          <cell r="B790">
            <v>1203.3099999999997</v>
          </cell>
          <cell r="C790" t="str">
            <v> Unión 1 1/4" HG                                       </v>
          </cell>
          <cell r="D790" t="str">
            <v> u   </v>
          </cell>
          <cell r="E790">
            <v>0.5005</v>
          </cell>
        </row>
        <row r="791">
          <cell r="B791">
            <v>1203.3199999999997</v>
          </cell>
          <cell r="C791" t="str">
            <v> Unión 1 1/2" HG                                       </v>
          </cell>
          <cell r="D791" t="str">
            <v> u   </v>
          </cell>
          <cell r="E791">
            <v>0.7109</v>
          </cell>
        </row>
        <row r="792">
          <cell r="B792">
            <v>1203.3299999999997</v>
          </cell>
          <cell r="C792" t="str">
            <v> Unión 2" HG                                           </v>
          </cell>
          <cell r="D792" t="str">
            <v> u   </v>
          </cell>
          <cell r="E792">
            <v>1.1503</v>
          </cell>
        </row>
        <row r="793">
          <cell r="B793">
            <v>1204</v>
          </cell>
          <cell r="C793" t="str">
            <v>ACCESORIOS HIDRO 3</v>
          </cell>
        </row>
        <row r="794">
          <cell r="B794">
            <v>1204.01</v>
          </cell>
          <cell r="C794" t="str">
            <v> Codo curva HH IPS de 1/2" x 90                       </v>
          </cell>
          <cell r="D794" t="str">
            <v> u   </v>
          </cell>
          <cell r="E794">
            <v>0.9974999999999999</v>
          </cell>
        </row>
        <row r="795">
          <cell r="B795">
            <v>1204.02</v>
          </cell>
          <cell r="C795" t="str">
            <v> Codo HH IPS de 1/2"x 90                              </v>
          </cell>
          <cell r="D795" t="str">
            <v> u   </v>
          </cell>
          <cell r="E795">
            <v>0.546</v>
          </cell>
        </row>
        <row r="796">
          <cell r="B796">
            <v>1204.03</v>
          </cell>
          <cell r="C796" t="str">
            <v> Codo HH IPS de 3/4"x 90                              </v>
          </cell>
          <cell r="D796" t="str">
            <v> u   </v>
          </cell>
          <cell r="E796">
            <v>0.924</v>
          </cell>
        </row>
        <row r="797">
          <cell r="B797">
            <v>1204.04</v>
          </cell>
          <cell r="C797" t="str">
            <v> Codo HH IPS de 1" x 90                               </v>
          </cell>
          <cell r="D797" t="str">
            <v> u   </v>
          </cell>
          <cell r="E797">
            <v>1.7010000000000003</v>
          </cell>
        </row>
        <row r="798">
          <cell r="B798">
            <v>1204.05</v>
          </cell>
          <cell r="C798" t="str">
            <v> Codo HH IPS de 1/2" x 45                             </v>
          </cell>
          <cell r="D798" t="str">
            <v> u   </v>
          </cell>
          <cell r="E798">
            <v>0.7035000000000001</v>
          </cell>
        </row>
        <row r="799">
          <cell r="B799">
            <v>1204.06</v>
          </cell>
          <cell r="C799" t="str">
            <v> Codo HH IPS de 3/4" x 45                             </v>
          </cell>
          <cell r="D799" t="str">
            <v> u   </v>
          </cell>
          <cell r="E799">
            <v>1.2495</v>
          </cell>
        </row>
        <row r="800">
          <cell r="B800">
            <v>1204.07</v>
          </cell>
          <cell r="C800" t="str">
            <v> Codo HH IPS de 1" x 45                               </v>
          </cell>
          <cell r="D800" t="str">
            <v> u   </v>
          </cell>
          <cell r="E800">
            <v>2.2260000000000004</v>
          </cell>
        </row>
        <row r="801">
          <cell r="B801">
            <v>1204.08</v>
          </cell>
          <cell r="C801" t="str">
            <v> Codo IPS de 1/2"x90 MH (Cachimba)                    </v>
          </cell>
          <cell r="D801" t="str">
            <v> u   </v>
          </cell>
          <cell r="E801">
            <v>0.462</v>
          </cell>
        </row>
        <row r="802">
          <cell r="B802">
            <v>1204.09</v>
          </cell>
          <cell r="C802" t="str">
            <v> Codo IPS de 3/4" x 90 MH (Cachimba)                       </v>
          </cell>
          <cell r="D802" t="str">
            <v> u   </v>
          </cell>
          <cell r="E802">
            <v>0.9555000000000001</v>
          </cell>
        </row>
        <row r="803">
          <cell r="B803">
            <v>1204.1</v>
          </cell>
          <cell r="C803" t="str">
            <v> Codo IPS de 1" x 90 MH (Cachimba)                       </v>
          </cell>
          <cell r="D803" t="str">
            <v> u   </v>
          </cell>
          <cell r="E803">
            <v>1.554</v>
          </cell>
        </row>
        <row r="804">
          <cell r="B804">
            <v>1204.11</v>
          </cell>
          <cell r="C804" t="str">
            <v> Codo IPS de 1/2"x90 Terminal HH                  </v>
          </cell>
          <cell r="D804" t="str">
            <v> u   </v>
          </cell>
          <cell r="E804">
            <v>1.7010000000000003</v>
          </cell>
        </row>
        <row r="805">
          <cell r="B805">
            <v>1204.12</v>
          </cell>
          <cell r="C805" t="str">
            <v> Codo reductor 3/4" a 1/2"x90 IPS                    </v>
          </cell>
          <cell r="D805" t="str">
            <v> u   </v>
          </cell>
          <cell r="E805">
            <v>1.1969999999999998</v>
          </cell>
        </row>
        <row r="806">
          <cell r="B806">
            <v>1204.1299999999999</v>
          </cell>
          <cell r="C806" t="str">
            <v> Codo reductor 1" a 1/2"x90 IPS                      </v>
          </cell>
          <cell r="D806" t="str">
            <v> u   </v>
          </cell>
          <cell r="E806">
            <v>1.9949999999999999</v>
          </cell>
        </row>
        <row r="807">
          <cell r="B807">
            <v>1204.1399999999999</v>
          </cell>
          <cell r="C807" t="str">
            <v> Codo reductor 1" a 3/4"x90 IPS                     </v>
          </cell>
          <cell r="D807" t="str">
            <v> u   </v>
          </cell>
          <cell r="E807">
            <v>1.8375000000000001</v>
          </cell>
        </row>
        <row r="808">
          <cell r="B808">
            <v>1204.1499999999999</v>
          </cell>
          <cell r="C808" t="str">
            <v> Cruz IPS de 1/2"                                  </v>
          </cell>
          <cell r="D808" t="str">
            <v> u   </v>
          </cell>
          <cell r="E808">
            <v>1.848</v>
          </cell>
        </row>
        <row r="809">
          <cell r="B809">
            <v>1204.1599999999999</v>
          </cell>
          <cell r="C809" t="str">
            <v> Cruz IPS de 3/4"                                  </v>
          </cell>
          <cell r="D809" t="str">
            <v> u   </v>
          </cell>
          <cell r="E809">
            <v>2.5725000000000002</v>
          </cell>
        </row>
        <row r="810">
          <cell r="B810">
            <v>1204.1699999999998</v>
          </cell>
          <cell r="C810" t="str">
            <v> Cruz IPS de 1"                                    </v>
          </cell>
          <cell r="D810" t="str">
            <v> u   </v>
          </cell>
          <cell r="E810">
            <v>4.914</v>
          </cell>
        </row>
        <row r="811">
          <cell r="B811">
            <v>1204.1799999999998</v>
          </cell>
          <cell r="C811" t="str">
            <v> Puente de 1/2"                                </v>
          </cell>
          <cell r="D811" t="str">
            <v> u   </v>
          </cell>
          <cell r="E811">
            <v>1.1550000000000002</v>
          </cell>
        </row>
        <row r="812">
          <cell r="B812">
            <v>1204.1899999999998</v>
          </cell>
          <cell r="C812" t="str">
            <v> Puente de 3/4"                                </v>
          </cell>
          <cell r="D812" t="str">
            <v> u   </v>
          </cell>
          <cell r="E812">
            <v>1.533</v>
          </cell>
        </row>
        <row r="813">
          <cell r="B813">
            <v>1204.1999999999998</v>
          </cell>
          <cell r="C813" t="str">
            <v> Puente de 1"                                  </v>
          </cell>
          <cell r="D813" t="str">
            <v> u   </v>
          </cell>
          <cell r="E813">
            <v>4.074</v>
          </cell>
        </row>
        <row r="814">
          <cell r="B814">
            <v>1204.2099999999998</v>
          </cell>
          <cell r="C814" t="str">
            <v> Reducciones IPS de 1/2" a 3/8"                    </v>
          </cell>
          <cell r="D814" t="str">
            <v> u   </v>
          </cell>
          <cell r="E814">
            <v>0.35700000000000004</v>
          </cell>
        </row>
        <row r="815">
          <cell r="B815">
            <v>1204.2199999999998</v>
          </cell>
          <cell r="C815" t="str">
            <v> Reducciones IPS de 3/4" a 1/2"                    </v>
          </cell>
          <cell r="D815" t="str">
            <v> u   </v>
          </cell>
          <cell r="E815">
            <v>0.273</v>
          </cell>
        </row>
        <row r="816">
          <cell r="B816">
            <v>1204.2299999999998</v>
          </cell>
          <cell r="C816" t="str">
            <v> Reducciones IPS de  1" a 1/2"                     </v>
          </cell>
          <cell r="D816" t="str">
            <v> u   </v>
          </cell>
          <cell r="E816">
            <v>0.5670000000000001</v>
          </cell>
        </row>
        <row r="817">
          <cell r="B817">
            <v>1204.2399999999998</v>
          </cell>
          <cell r="C817" t="str">
            <v> Reducciones IPS de 1" a 3/4"                      </v>
          </cell>
          <cell r="D817" t="str">
            <v> u   </v>
          </cell>
          <cell r="E817">
            <v>0.5145</v>
          </cell>
        </row>
        <row r="818">
          <cell r="B818">
            <v>1204.2499999999998</v>
          </cell>
          <cell r="C818" t="str">
            <v> Tapón IPS hembra de 1/2"                          </v>
          </cell>
          <cell r="D818" t="str">
            <v> u   </v>
          </cell>
          <cell r="E818">
            <v>0.378</v>
          </cell>
        </row>
        <row r="819">
          <cell r="B819">
            <v>1204.2599999999998</v>
          </cell>
          <cell r="C819" t="str">
            <v> Tapón IPS hembra de 3/4"                          </v>
          </cell>
          <cell r="D819" t="str">
            <v> u   </v>
          </cell>
          <cell r="E819">
            <v>0.4515</v>
          </cell>
        </row>
        <row r="820">
          <cell r="B820">
            <v>1204.2699999999998</v>
          </cell>
          <cell r="C820" t="str">
            <v> Tapón IPS hembra de 1"                            </v>
          </cell>
          <cell r="D820" t="str">
            <v> u   </v>
          </cell>
          <cell r="E820">
            <v>0.8505000000000001</v>
          </cell>
        </row>
        <row r="821">
          <cell r="B821">
            <v>1204.2799999999997</v>
          </cell>
          <cell r="C821" t="str">
            <v> Tapón IPS macho de 1/2"                           </v>
          </cell>
          <cell r="D821" t="str">
            <v> u   </v>
          </cell>
          <cell r="E821">
            <v>0.231</v>
          </cell>
        </row>
        <row r="822">
          <cell r="B822">
            <v>1204.2899999999997</v>
          </cell>
          <cell r="C822" t="str">
            <v> Tapón IPS macho de 3/4"                           </v>
          </cell>
          <cell r="D822" t="str">
            <v> u   </v>
          </cell>
          <cell r="E822">
            <v>0.336</v>
          </cell>
        </row>
        <row r="823">
          <cell r="B823">
            <v>1204.2999999999997</v>
          </cell>
          <cell r="C823" t="str">
            <v> Tapón IPS macho de 1"                             </v>
          </cell>
          <cell r="D823" t="str">
            <v> u   </v>
          </cell>
          <cell r="E823">
            <v>0.525</v>
          </cell>
        </row>
        <row r="824">
          <cell r="B824">
            <v>1204.3099999999997</v>
          </cell>
          <cell r="C824" t="str">
            <v> Tee IPS de 1/2"  HHH                                 </v>
          </cell>
          <cell r="D824" t="str">
            <v> u   </v>
          </cell>
          <cell r="E824">
            <v>0.8085000000000001</v>
          </cell>
        </row>
        <row r="825">
          <cell r="B825">
            <v>1204.3199999999997</v>
          </cell>
          <cell r="C825" t="str">
            <v> Tee IPS de 3/4" HHH</v>
          </cell>
          <cell r="D825" t="str">
            <v> u   </v>
          </cell>
          <cell r="E825">
            <v>1.3125</v>
          </cell>
        </row>
        <row r="826">
          <cell r="B826">
            <v>1204.3299999999997</v>
          </cell>
          <cell r="C826" t="str">
            <v> Tee IPS de 1" HHH</v>
          </cell>
          <cell r="D826" t="str">
            <v> u   </v>
          </cell>
          <cell r="E826">
            <v>2.2575</v>
          </cell>
        </row>
        <row r="827">
          <cell r="B827">
            <v>1204.3399999999997</v>
          </cell>
          <cell r="C827" t="str">
            <v> Unión IPS de 1/2"                                 </v>
          </cell>
          <cell r="D827" t="str">
            <v> u   </v>
          </cell>
          <cell r="E827">
            <v>0.48300000000000004</v>
          </cell>
        </row>
        <row r="828">
          <cell r="B828">
            <v>1204.3499999999997</v>
          </cell>
          <cell r="C828" t="str">
            <v> Unión IPS de 3/4"                                 </v>
          </cell>
          <cell r="D828" t="str">
            <v> u   </v>
          </cell>
          <cell r="E828">
            <v>0.6825000000000001</v>
          </cell>
        </row>
        <row r="829">
          <cell r="B829">
            <v>1204.3599999999997</v>
          </cell>
          <cell r="C829" t="str">
            <v> Unión IPS de 1"                                   </v>
          </cell>
          <cell r="D829" t="str">
            <v> u   </v>
          </cell>
          <cell r="E829">
            <v>1.4385000000000001</v>
          </cell>
        </row>
        <row r="830">
          <cell r="B830">
            <v>1205</v>
          </cell>
          <cell r="C830" t="str">
            <v>ACCESORIOS COBRE</v>
          </cell>
        </row>
        <row r="831">
          <cell r="B831">
            <v>1205.01</v>
          </cell>
          <cell r="C831" t="str">
            <v>Tee reduct. 3/4" x 1/4" CU</v>
          </cell>
          <cell r="D831" t="str">
            <v>u</v>
          </cell>
          <cell r="E831">
            <v>1.4628</v>
          </cell>
        </row>
        <row r="832">
          <cell r="B832">
            <v>1205.02</v>
          </cell>
          <cell r="C832" t="str">
            <v>Tee reduct. 3/4" x 1/2" CU</v>
          </cell>
          <cell r="D832" t="str">
            <v>u</v>
          </cell>
          <cell r="E832">
            <v>1.4628</v>
          </cell>
        </row>
        <row r="833">
          <cell r="B833">
            <v>1205.03</v>
          </cell>
          <cell r="C833" t="str">
            <v>Tee reduct. 1" x 1/2" CU</v>
          </cell>
          <cell r="D833" t="str">
            <v>u</v>
          </cell>
          <cell r="E833">
            <v>4.8394</v>
          </cell>
        </row>
        <row r="834">
          <cell r="B834">
            <v>1205.04</v>
          </cell>
          <cell r="C834" t="str">
            <v>Tee reduct. 1" x 3/4" CU</v>
          </cell>
          <cell r="D834" t="str">
            <v>u</v>
          </cell>
          <cell r="E834">
            <v>4.8394</v>
          </cell>
        </row>
        <row r="835">
          <cell r="B835">
            <v>1205.05</v>
          </cell>
          <cell r="C835" t="str">
            <v>Tee reduct. 1 1/4" x 1/2" CU</v>
          </cell>
          <cell r="D835" t="str">
            <v>u</v>
          </cell>
          <cell r="E835">
            <v>7.0267</v>
          </cell>
        </row>
        <row r="836">
          <cell r="B836">
            <v>1205.06</v>
          </cell>
          <cell r="C836" t="str">
            <v>Tee reduct. 1 1/4" x 3/4" CU</v>
          </cell>
          <cell r="D836" t="str">
            <v>u</v>
          </cell>
          <cell r="E836">
            <v>7.0267</v>
          </cell>
        </row>
        <row r="837">
          <cell r="B837">
            <v>1205.07</v>
          </cell>
          <cell r="C837" t="str">
            <v>Tee reduct. 1 1/2" x 1/2" CU</v>
          </cell>
          <cell r="D837" t="str">
            <v>u</v>
          </cell>
          <cell r="E837">
            <v>7.9836</v>
          </cell>
        </row>
        <row r="838">
          <cell r="B838">
            <v>1205.08</v>
          </cell>
          <cell r="C838" t="str">
            <v>Tee reduct. 1 1/2" x 3/4" CU</v>
          </cell>
          <cell r="D838" t="str">
            <v>u</v>
          </cell>
          <cell r="E838">
            <v>7.9836</v>
          </cell>
        </row>
        <row r="839">
          <cell r="B839">
            <v>1205.09</v>
          </cell>
          <cell r="C839" t="str">
            <v>Tee reduct. 2" x 1/2" CU</v>
          </cell>
          <cell r="D839" t="str">
            <v>u</v>
          </cell>
          <cell r="E839">
            <v>11.9208</v>
          </cell>
        </row>
        <row r="840">
          <cell r="B840">
            <v>1205.1</v>
          </cell>
          <cell r="C840" t="str">
            <v>Tee reduct. 2" x 3/4" CU</v>
          </cell>
          <cell r="D840" t="str">
            <v>u</v>
          </cell>
          <cell r="E840">
            <v>11.9265</v>
          </cell>
        </row>
        <row r="841">
          <cell r="B841">
            <v>1205.11</v>
          </cell>
          <cell r="C841" t="str">
            <v>Universal 1/2" SO HE CU</v>
          </cell>
          <cell r="D841" t="str">
            <v>u</v>
          </cell>
          <cell r="E841">
            <v>2.6521</v>
          </cell>
        </row>
        <row r="842">
          <cell r="B842">
            <v>1205.12</v>
          </cell>
          <cell r="C842" t="str">
            <v>Universal 3/4" SO HE CU</v>
          </cell>
          <cell r="D842" t="str">
            <v>u</v>
          </cell>
          <cell r="E842">
            <v>4.607</v>
          </cell>
        </row>
        <row r="843">
          <cell r="B843">
            <v>1205.1299999999999</v>
          </cell>
          <cell r="C843" t="str">
            <v>Reducción 3/4" x 1/2" CU</v>
          </cell>
          <cell r="D843" t="str">
            <v>u</v>
          </cell>
          <cell r="E843">
            <v>1.0116</v>
          </cell>
        </row>
        <row r="844">
          <cell r="B844">
            <v>1205.1399999999999</v>
          </cell>
          <cell r="C844" t="str">
            <v>Reducción 1" x 1/2" CU</v>
          </cell>
          <cell r="D844" t="str">
            <v>u</v>
          </cell>
          <cell r="E844">
            <v>1.9002</v>
          </cell>
        </row>
        <row r="845">
          <cell r="B845">
            <v>1205.1499999999999</v>
          </cell>
          <cell r="C845" t="str">
            <v>Reducción 1" x 3/4" CU</v>
          </cell>
          <cell r="D845" t="str">
            <v>u</v>
          </cell>
          <cell r="E845">
            <v>1.9002</v>
          </cell>
        </row>
        <row r="846">
          <cell r="B846">
            <v>1205.1599999999999</v>
          </cell>
          <cell r="C846" t="str">
            <v>Reducción 1 1/4" x 1/2" CU</v>
          </cell>
          <cell r="D846" t="str">
            <v>u</v>
          </cell>
          <cell r="E846">
            <v>2.6384</v>
          </cell>
        </row>
        <row r="847">
          <cell r="B847">
            <v>1205.1699999999998</v>
          </cell>
          <cell r="C847" t="str">
            <v>Reducción 1 1/4" x 3/4" CU</v>
          </cell>
          <cell r="D847" t="str">
            <v>u</v>
          </cell>
          <cell r="E847">
            <v>2.6384</v>
          </cell>
        </row>
        <row r="848">
          <cell r="B848">
            <v>1205.1799999999998</v>
          </cell>
          <cell r="C848" t="str">
            <v>Reducción 1 1/2" x 1/2" CU</v>
          </cell>
          <cell r="D848" t="str">
            <v>u</v>
          </cell>
          <cell r="E848">
            <v>4.6343</v>
          </cell>
        </row>
        <row r="849">
          <cell r="B849">
            <v>1205.1899999999998</v>
          </cell>
          <cell r="C849" t="str">
            <v>Reducción 1 1/2" x 3/4" CU</v>
          </cell>
          <cell r="D849" t="str">
            <v>u</v>
          </cell>
          <cell r="E849">
            <v>4.6343</v>
          </cell>
        </row>
        <row r="850">
          <cell r="B850">
            <v>1205.1999999999998</v>
          </cell>
          <cell r="C850" t="str">
            <v>Reducción 2" x 1/2" CU</v>
          </cell>
          <cell r="D850" t="str">
            <v>u</v>
          </cell>
          <cell r="E850">
            <v>6.7669</v>
          </cell>
        </row>
        <row r="851">
          <cell r="B851">
            <v>1205.2099999999998</v>
          </cell>
          <cell r="C851" t="str">
            <v>Reducción 2" x 3/4" CU</v>
          </cell>
          <cell r="D851" t="str">
            <v>u</v>
          </cell>
          <cell r="E851">
            <v>6.7669</v>
          </cell>
        </row>
        <row r="852">
          <cell r="B852">
            <v>1205.2199999999998</v>
          </cell>
          <cell r="C852" t="str">
            <v>Universal 1/2" SO SO CU</v>
          </cell>
          <cell r="D852" t="str">
            <v>u</v>
          </cell>
          <cell r="E852">
            <v>2.6111</v>
          </cell>
        </row>
        <row r="853">
          <cell r="B853">
            <v>1205.2299999999998</v>
          </cell>
          <cell r="C853" t="str">
            <v>Universal 3/4" SO SO CU</v>
          </cell>
          <cell r="D853" t="str">
            <v>u</v>
          </cell>
          <cell r="E853">
            <v>3.75</v>
          </cell>
        </row>
        <row r="854">
          <cell r="B854">
            <v>1205.2399999999998</v>
          </cell>
          <cell r="C854" t="str">
            <v>Unión 1/2" WS CU</v>
          </cell>
          <cell r="D854" t="str">
            <v>u</v>
          </cell>
          <cell r="E854">
            <v>0.3554</v>
          </cell>
        </row>
        <row r="855">
          <cell r="B855">
            <v>1205.2499999999998</v>
          </cell>
          <cell r="C855" t="str">
            <v>Unión 3/4" WS CU</v>
          </cell>
          <cell r="D855" t="str">
            <v>u</v>
          </cell>
          <cell r="E855">
            <v>0.7929</v>
          </cell>
        </row>
        <row r="856">
          <cell r="B856">
            <v>1205.2599999999998</v>
          </cell>
          <cell r="C856" t="str">
            <v>Reducción 50mm x 25mm E/C</v>
          </cell>
          <cell r="D856" t="str">
            <v>u</v>
          </cell>
          <cell r="E856">
            <v>0.7056000000000001</v>
          </cell>
        </row>
        <row r="857">
          <cell r="B857">
            <v>1206</v>
          </cell>
          <cell r="C857" t="str">
            <v>LLAVES DE ACERA Y PASO</v>
          </cell>
        </row>
        <row r="858">
          <cell r="B858">
            <v>1206.01</v>
          </cell>
          <cell r="C858" t="str">
            <v> Llaves de acera 1"                                    </v>
          </cell>
          <cell r="D858" t="str">
            <v> u   </v>
          </cell>
          <cell r="E858">
            <v>7.06</v>
          </cell>
        </row>
        <row r="859">
          <cell r="B859">
            <v>1206.02</v>
          </cell>
          <cell r="C859" t="str">
            <v> Llaves de acera 1/2"                                  </v>
          </cell>
          <cell r="D859" t="str">
            <v> u   </v>
          </cell>
          <cell r="E859">
            <v>3.42</v>
          </cell>
        </row>
        <row r="860">
          <cell r="B860">
            <v>1206.03</v>
          </cell>
          <cell r="C860" t="str">
            <v> Llaves de acera 3/4"                                  </v>
          </cell>
          <cell r="D860" t="str">
            <v> u   </v>
          </cell>
          <cell r="E860">
            <v>4.2</v>
          </cell>
        </row>
        <row r="861">
          <cell r="B861">
            <v>1206.04</v>
          </cell>
          <cell r="C861" t="str">
            <v> Llaves de paso CALCO   1/2"                           </v>
          </cell>
          <cell r="D861" t="str">
            <v> u   </v>
          </cell>
          <cell r="E861">
            <v>3.94</v>
          </cell>
        </row>
        <row r="862">
          <cell r="B862">
            <v>1206.05</v>
          </cell>
          <cell r="C862" t="str">
            <v> Llaves de pico o manguera</v>
          </cell>
          <cell r="D862" t="str">
            <v> u   </v>
          </cell>
          <cell r="E862">
            <v>3.94</v>
          </cell>
        </row>
        <row r="863">
          <cell r="B863">
            <v>1206.06</v>
          </cell>
          <cell r="C863" t="str">
            <v> Manómetro   0 - 100   P.S.I                           </v>
          </cell>
          <cell r="D863" t="str">
            <v> u   </v>
          </cell>
          <cell r="E863">
            <v>5.28</v>
          </cell>
        </row>
        <row r="864">
          <cell r="B864">
            <v>1206.07</v>
          </cell>
          <cell r="C864" t="str">
            <v>Llave de paso 1/2" SO SO CU</v>
          </cell>
          <cell r="D864" t="str">
            <v> u   </v>
          </cell>
          <cell r="E864">
            <v>6.5209</v>
          </cell>
        </row>
        <row r="865">
          <cell r="B865">
            <v>1206.08</v>
          </cell>
          <cell r="C865" t="str">
            <v>Llave de paso 3/4" SO SO CU</v>
          </cell>
          <cell r="D865" t="str">
            <v> u   </v>
          </cell>
          <cell r="E865">
            <v>8.8996</v>
          </cell>
        </row>
        <row r="866">
          <cell r="B866">
            <v>1206.09</v>
          </cell>
          <cell r="C866" t="str">
            <v>Llave de paso 1" SO SO CU</v>
          </cell>
          <cell r="D866" t="str">
            <v> u   </v>
          </cell>
          <cell r="E866">
            <v>12.864</v>
          </cell>
        </row>
        <row r="867">
          <cell r="B867">
            <v>1206.1</v>
          </cell>
          <cell r="C867" t="str">
            <v>Llave de paso 1/2" HI HI CU</v>
          </cell>
          <cell r="D867" t="str">
            <v> u   </v>
          </cell>
          <cell r="E867">
            <v>7.9153</v>
          </cell>
        </row>
        <row r="868">
          <cell r="B868">
            <v>1206.11</v>
          </cell>
          <cell r="C868" t="str">
            <v>Llave de paso 3/4" HI HI CU</v>
          </cell>
          <cell r="D868" t="str">
            <v> u   </v>
          </cell>
          <cell r="E868">
            <v>11.5516</v>
          </cell>
        </row>
        <row r="869">
          <cell r="B869">
            <v>1206.12</v>
          </cell>
          <cell r="C869" t="str">
            <v>Llave de paso 1" </v>
          </cell>
          <cell r="D869" t="str">
            <v> u   </v>
          </cell>
          <cell r="E869">
            <v>19.918</v>
          </cell>
        </row>
        <row r="870">
          <cell r="B870">
            <v>1207</v>
          </cell>
          <cell r="C870" t="str">
            <v>MEDIDORES DE AGUA</v>
          </cell>
        </row>
        <row r="871">
          <cell r="B871">
            <v>1207.01</v>
          </cell>
          <cell r="C871" t="str">
            <v> Medidores de agua 3 M3./HORA 1/2" TAVIRA                           </v>
          </cell>
          <cell r="D871" t="str">
            <v> u   </v>
          </cell>
          <cell r="E871">
            <v>24.98</v>
          </cell>
        </row>
        <row r="872">
          <cell r="B872">
            <v>1207.02</v>
          </cell>
          <cell r="C872" t="str">
            <v> Medidores de agua 7 M3/HORA   1" TAVIRA                            </v>
          </cell>
          <cell r="D872" t="str">
            <v> u   </v>
          </cell>
          <cell r="E872">
            <v>76.98</v>
          </cell>
        </row>
        <row r="873">
          <cell r="B873">
            <v>1207.03</v>
          </cell>
          <cell r="C873" t="str">
            <v> Medidores de agua 5 M3/HORA   3/4" TAVIRA                            </v>
          </cell>
          <cell r="D873" t="str">
            <v>u</v>
          </cell>
          <cell r="E873">
            <v>43.57</v>
          </cell>
        </row>
        <row r="874">
          <cell r="B874">
            <v>1208</v>
          </cell>
          <cell r="C874" t="str">
            <v>NEPLOS </v>
          </cell>
        </row>
        <row r="875">
          <cell r="B875">
            <v>1208.01</v>
          </cell>
          <cell r="C875" t="str">
            <v> Neplo Flex 1"                                     </v>
          </cell>
          <cell r="D875" t="str">
            <v> u   </v>
          </cell>
          <cell r="E875">
            <v>1.03</v>
          </cell>
        </row>
        <row r="876">
          <cell r="B876">
            <v>1208.02</v>
          </cell>
          <cell r="C876" t="str">
            <v> Neplo Flex 1/2"                                     </v>
          </cell>
          <cell r="D876" t="str">
            <v> u   </v>
          </cell>
          <cell r="E876">
            <v>0.25</v>
          </cell>
        </row>
        <row r="877">
          <cell r="B877">
            <v>1208.03</v>
          </cell>
          <cell r="C877" t="str">
            <v> Neplo Flex 3/4"                                     </v>
          </cell>
          <cell r="D877" t="str">
            <v> u   </v>
          </cell>
          <cell r="E877">
            <v>0.53</v>
          </cell>
        </row>
        <row r="878">
          <cell r="B878">
            <v>1208.04</v>
          </cell>
          <cell r="C878" t="str">
            <v> Neplo HG 1/2"</v>
          </cell>
          <cell r="D878" t="str">
            <v> u   </v>
          </cell>
          <cell r="E878">
            <v>0.13</v>
          </cell>
        </row>
        <row r="879">
          <cell r="B879">
            <v>1209</v>
          </cell>
          <cell r="C879" t="str">
            <v>TANQUES CALENTADORES</v>
          </cell>
        </row>
        <row r="880">
          <cell r="B880">
            <v>1209.01</v>
          </cell>
          <cell r="C880" t="str">
            <v> Adaptador tanque 1/2"                                 </v>
          </cell>
          <cell r="D880" t="str">
            <v> u   </v>
          </cell>
          <cell r="E880">
            <v>3.3075</v>
          </cell>
        </row>
        <row r="881">
          <cell r="B881">
            <v>1209.02</v>
          </cell>
          <cell r="C881" t="str">
            <v> Brida tanque 1/2"                                     </v>
          </cell>
          <cell r="D881" t="str">
            <v> u   </v>
          </cell>
          <cell r="E881">
            <v>1.1130000000000002</v>
          </cell>
        </row>
        <row r="882">
          <cell r="B882">
            <v>1209.03</v>
          </cell>
          <cell r="C882" t="str">
            <v> Tanque calentador Nac. 15 glns.                            </v>
          </cell>
          <cell r="D882" t="str">
            <v> u   </v>
          </cell>
          <cell r="E882">
            <v>145.25</v>
          </cell>
        </row>
        <row r="883">
          <cell r="B883">
            <v>1209.04</v>
          </cell>
          <cell r="C883" t="str">
            <v> Tanque calentador Nac. 30 glns.                            </v>
          </cell>
          <cell r="D883" t="str">
            <v> u   </v>
          </cell>
          <cell r="E883">
            <v>238</v>
          </cell>
        </row>
        <row r="884">
          <cell r="B884">
            <v>1209.05</v>
          </cell>
          <cell r="C884" t="str">
            <v>Tanque de agua caliente 110/220 vts - 30 glns</v>
          </cell>
          <cell r="D884" t="str">
            <v>u</v>
          </cell>
          <cell r="E884">
            <v>187.04</v>
          </cell>
        </row>
        <row r="885">
          <cell r="B885">
            <v>1209.06</v>
          </cell>
          <cell r="C885" t="str">
            <v>Tanque de agua caliente 110/220 vts - 20 glns</v>
          </cell>
          <cell r="D885" t="str">
            <v>u</v>
          </cell>
          <cell r="E885">
            <v>151.2</v>
          </cell>
        </row>
        <row r="886">
          <cell r="B886">
            <v>1209.07</v>
          </cell>
          <cell r="C886" t="str">
            <v> Tanque calentador Nac. 20 glns.                            </v>
          </cell>
          <cell r="D886" t="str">
            <v> u   </v>
          </cell>
          <cell r="E886">
            <v>149</v>
          </cell>
        </row>
        <row r="887">
          <cell r="B887">
            <v>1209.08</v>
          </cell>
          <cell r="C887" t="str">
            <v> Tanque calentador Nac. 40 glns.                            </v>
          </cell>
          <cell r="D887" t="str">
            <v> u   </v>
          </cell>
          <cell r="E887">
            <v>279.39</v>
          </cell>
        </row>
        <row r="888">
          <cell r="B888">
            <v>1209.09</v>
          </cell>
          <cell r="C888" t="str">
            <v>Calentador electrico porcelanizado TEP-10</v>
          </cell>
          <cell r="D888" t="str">
            <v> u   </v>
          </cell>
          <cell r="E888">
            <v>115.92000000000002</v>
          </cell>
        </row>
        <row r="889">
          <cell r="B889">
            <v>1209.1</v>
          </cell>
          <cell r="C889" t="str">
            <v>Calentador eléctrico porcelanizado TEP-15</v>
          </cell>
          <cell r="D889" t="str">
            <v> u   </v>
          </cell>
          <cell r="E889">
            <v>127.68</v>
          </cell>
        </row>
        <row r="890">
          <cell r="B890">
            <v>1209.11</v>
          </cell>
          <cell r="C890" t="str">
            <v>Calentador eléctrico porcelanizado TEP-20</v>
          </cell>
          <cell r="D890" t="str">
            <v> u   </v>
          </cell>
          <cell r="E890">
            <v>131.04000000000002</v>
          </cell>
        </row>
        <row r="891">
          <cell r="B891">
            <v>1209.12</v>
          </cell>
          <cell r="C891" t="str">
            <v>Calentador eléctrico porcelanizado TEP-30</v>
          </cell>
          <cell r="D891" t="str">
            <v> u   </v>
          </cell>
          <cell r="E891">
            <v>208.76800000000003</v>
          </cell>
        </row>
        <row r="892">
          <cell r="B892">
            <v>1209.1299999999999</v>
          </cell>
          <cell r="C892" t="str">
            <v>Calentador eléctrico porcelanizado TEP-40</v>
          </cell>
          <cell r="D892" t="str">
            <v> u   </v>
          </cell>
          <cell r="E892">
            <v>245.05600000000004</v>
          </cell>
        </row>
        <row r="893">
          <cell r="B893">
            <v>1209.1399999999999</v>
          </cell>
          <cell r="C893" t="str">
            <v>Calentador eléctrico porcelanizado TEP-50</v>
          </cell>
          <cell r="D893" t="str">
            <v> u   </v>
          </cell>
          <cell r="E893">
            <v>278.54400000000004</v>
          </cell>
        </row>
        <row r="894">
          <cell r="B894">
            <v>1209.1499999999999</v>
          </cell>
          <cell r="C894" t="str">
            <v>Calentador a gas porcelanizado TGP-20</v>
          </cell>
          <cell r="D894" t="str">
            <v> u   </v>
          </cell>
          <cell r="E894">
            <v>165.09920000000002</v>
          </cell>
        </row>
        <row r="895">
          <cell r="B895">
            <v>1209.1599999999999</v>
          </cell>
          <cell r="C895" t="str">
            <v>Calentador a gas porcelanizado TGP-30</v>
          </cell>
          <cell r="D895" t="str">
            <v> u   </v>
          </cell>
          <cell r="E895">
            <v>229.0848</v>
          </cell>
        </row>
        <row r="896">
          <cell r="B896">
            <v>1209.1699999999998</v>
          </cell>
          <cell r="C896" t="str">
            <v>Calentador a gas porcelanizado TGP-40</v>
          </cell>
          <cell r="D896" t="str">
            <v> u   </v>
          </cell>
          <cell r="E896">
            <v>263.20000000000005</v>
          </cell>
        </row>
        <row r="897">
          <cell r="B897">
            <v>1209.1799999999998</v>
          </cell>
          <cell r="C897" t="str">
            <v>Calefón 10 lts.</v>
          </cell>
          <cell r="D897" t="str">
            <v>u</v>
          </cell>
          <cell r="E897">
            <v>100.80000000000001</v>
          </cell>
        </row>
        <row r="898">
          <cell r="B898">
            <v>1209.1899999999998</v>
          </cell>
          <cell r="C898" t="str">
            <v>Tanque de presión 100 glns con accesorios de control y nivel</v>
          </cell>
          <cell r="D898" t="str">
            <v>gb</v>
          </cell>
          <cell r="E898">
            <v>160</v>
          </cell>
        </row>
        <row r="899">
          <cell r="B899">
            <v>1210</v>
          </cell>
          <cell r="C899" t="str">
            <v>TOMAS DE INCORPORACIÓN</v>
          </cell>
        </row>
        <row r="900">
          <cell r="B900">
            <v>1210.01</v>
          </cell>
          <cell r="C900" t="str">
            <v> Tomas de incorporación   1"                           </v>
          </cell>
          <cell r="D900" t="str">
            <v> u   </v>
          </cell>
          <cell r="E900">
            <v>7.19</v>
          </cell>
        </row>
        <row r="901">
          <cell r="B901">
            <v>1210.02</v>
          </cell>
          <cell r="C901" t="str">
            <v> Tomas de incorporación 1/2"                           </v>
          </cell>
          <cell r="D901" t="str">
            <v> u   </v>
          </cell>
          <cell r="E901">
            <v>4.2</v>
          </cell>
        </row>
        <row r="902">
          <cell r="B902">
            <v>1210.03</v>
          </cell>
          <cell r="C902" t="str">
            <v> Tomas de incorporación 3/4"                           </v>
          </cell>
          <cell r="D902" t="str">
            <v> u   </v>
          </cell>
          <cell r="E902">
            <v>5.76</v>
          </cell>
        </row>
        <row r="903">
          <cell r="B903">
            <v>1211</v>
          </cell>
          <cell r="C903" t="str">
            <v>TUBERÍA PVC</v>
          </cell>
        </row>
        <row r="904">
          <cell r="B904">
            <v>1211.01</v>
          </cell>
          <cell r="C904" t="str">
            <v> Tubería PVC (roscable) 1"                             </v>
          </cell>
          <cell r="D904" t="str">
            <v> 6m  </v>
          </cell>
          <cell r="E904">
            <v>15.1424</v>
          </cell>
        </row>
        <row r="905">
          <cell r="B905">
            <v>1211.02</v>
          </cell>
          <cell r="C905" t="str">
            <v> Tubería PVC (roscable) 1/2"                           </v>
          </cell>
          <cell r="D905" t="str">
            <v> 6m  </v>
          </cell>
          <cell r="E905">
            <v>4.5696</v>
          </cell>
        </row>
        <row r="906">
          <cell r="B906">
            <v>1211.03</v>
          </cell>
          <cell r="C906" t="str">
            <v> Tubería PVC (roscable) 3/4"                           </v>
          </cell>
          <cell r="D906" t="str">
            <v> 6m  </v>
          </cell>
          <cell r="E906">
            <v>6.316800000000001</v>
          </cell>
        </row>
        <row r="907">
          <cell r="B907">
            <v>1211.04</v>
          </cell>
          <cell r="C907" t="str">
            <v> Tubería PVC (roscable)  1 1/2"                        </v>
          </cell>
          <cell r="D907" t="str">
            <v> 6m  </v>
          </cell>
          <cell r="E907">
            <v>25.5472</v>
          </cell>
        </row>
        <row r="908">
          <cell r="B908">
            <v>1211.05</v>
          </cell>
          <cell r="C908" t="str">
            <v> Tubería PVC (roscable)  1 1/4"                        </v>
          </cell>
          <cell r="D908" t="str">
            <v> 6m  </v>
          </cell>
          <cell r="E908">
            <v>21.112000000000002</v>
          </cell>
        </row>
        <row r="909">
          <cell r="B909">
            <v>1211.06</v>
          </cell>
          <cell r="C909" t="str">
            <v> Tubería PVC (roscable)  2"                        </v>
          </cell>
          <cell r="D909" t="str">
            <v> 6m  </v>
          </cell>
          <cell r="E909">
            <v>32.1216</v>
          </cell>
        </row>
        <row r="910">
          <cell r="B910">
            <v>1211.07</v>
          </cell>
          <cell r="C910" t="str">
            <v>Tubería POLIPROPILENO roscable LINEA DORADA agua caliente 1/2"</v>
          </cell>
          <cell r="D910" t="str">
            <v> 6m  </v>
          </cell>
          <cell r="E910">
            <v>11.536000000000001</v>
          </cell>
        </row>
        <row r="911">
          <cell r="B911">
            <v>1211.08</v>
          </cell>
          <cell r="C911" t="str">
            <v>Tubería POLIPROPILENO roscable LINEA DORADA agua caliente 3/4"</v>
          </cell>
          <cell r="D911" t="str">
            <v> 6m  </v>
          </cell>
          <cell r="E911">
            <v>13.003200000000001</v>
          </cell>
        </row>
        <row r="912">
          <cell r="B912">
            <v>1211.09</v>
          </cell>
          <cell r="C912" t="str">
            <v>Tubería POLIPROPILENO roscable LINEA DORADA agua caliente 1"</v>
          </cell>
          <cell r="D912" t="str">
            <v> 6m  </v>
          </cell>
          <cell r="E912">
            <v>20.417600000000004</v>
          </cell>
        </row>
        <row r="913">
          <cell r="B913">
            <v>1212</v>
          </cell>
          <cell r="C913" t="str">
            <v>TUBERIA GALVANIZADA</v>
          </cell>
        </row>
        <row r="914">
          <cell r="B914">
            <v>1212.01</v>
          </cell>
          <cell r="C914" t="str">
            <v> Tubería galvanizada 2" x 6m.   ASTM                   </v>
          </cell>
          <cell r="D914" t="str">
            <v> u   </v>
          </cell>
          <cell r="E914">
            <v>46.0847</v>
          </cell>
        </row>
        <row r="915">
          <cell r="B915">
            <v>1212.02</v>
          </cell>
          <cell r="C915" t="str">
            <v> Tubería galvanizada 3" x 6m  ISO II                   </v>
          </cell>
          <cell r="D915" t="str">
            <v> u   </v>
          </cell>
          <cell r="E915">
            <v>35.201600000000006</v>
          </cell>
        </row>
        <row r="916">
          <cell r="B916">
            <v>1212.03</v>
          </cell>
          <cell r="C916" t="str">
            <v> Tubería galvanizada 4" x 6m. ISO II                   </v>
          </cell>
          <cell r="D916" t="str">
            <v> u   </v>
          </cell>
          <cell r="E916">
            <v>51.0048</v>
          </cell>
        </row>
        <row r="917">
          <cell r="B917">
            <v>1212.04</v>
          </cell>
          <cell r="C917" t="str">
            <v> Tubería galvanizada 2 1/2" x 6.4m  ASTM               </v>
          </cell>
          <cell r="D917" t="str">
            <v> u   </v>
          </cell>
        </row>
        <row r="918">
          <cell r="B918">
            <v>1212.05</v>
          </cell>
          <cell r="C918" t="str">
            <v> Tubería galvanizada 2 1/2" x 6m. ISO II               </v>
          </cell>
          <cell r="D918" t="str">
            <v> u   </v>
          </cell>
          <cell r="E918">
            <v>29.176000000000002</v>
          </cell>
        </row>
        <row r="919">
          <cell r="B919">
            <v>1212.06</v>
          </cell>
          <cell r="C919" t="str">
            <v> Tubo galvanizado ASTM-A53 1/2"x6m                    </v>
          </cell>
          <cell r="D919" t="str">
            <v> u   </v>
          </cell>
          <cell r="E919">
            <v>7.134400000000001</v>
          </cell>
        </row>
        <row r="920">
          <cell r="B920">
            <v>1212.07</v>
          </cell>
          <cell r="C920" t="str">
            <v> Tubo galvanizado ASTM-A53 3/4"x6m                    </v>
          </cell>
          <cell r="D920" t="str">
            <v> u   </v>
          </cell>
          <cell r="E920">
            <v>9.497600000000002</v>
          </cell>
        </row>
        <row r="921">
          <cell r="B921">
            <v>1212.08</v>
          </cell>
          <cell r="C921" t="str">
            <v> Tubo galvanizado ASTM-A53 1"x6m                      </v>
          </cell>
          <cell r="D921" t="str">
            <v> u   </v>
          </cell>
          <cell r="E921">
            <v>13.820800000000002</v>
          </cell>
        </row>
        <row r="922">
          <cell r="B922">
            <v>1212.09</v>
          </cell>
          <cell r="C922" t="str">
            <v> Tubo galvanizado ASTM-A53 1 1/4"x6m                  </v>
          </cell>
          <cell r="D922" t="str">
            <v> u   </v>
          </cell>
          <cell r="E922">
            <v>18.737600000000004</v>
          </cell>
        </row>
        <row r="923">
          <cell r="B923">
            <v>1212.1</v>
          </cell>
          <cell r="C923" t="str">
            <v> Tubo galvanizado ASTM-A53 1 1/2"x6m                  </v>
          </cell>
          <cell r="D923" t="str">
            <v> u   </v>
          </cell>
          <cell r="E923">
            <v>22.3888</v>
          </cell>
        </row>
        <row r="924">
          <cell r="B924">
            <v>1212.11</v>
          </cell>
          <cell r="C924" t="str">
            <v> Tubo galvanizado ASTM-A53 2"x6m                      </v>
          </cell>
          <cell r="D924" t="str">
            <v> u   </v>
          </cell>
          <cell r="E924">
            <v>29.8256</v>
          </cell>
        </row>
        <row r="925">
          <cell r="B925">
            <v>1212.12</v>
          </cell>
          <cell r="C925" t="str">
            <v> Tubo galvanizado ISO-L1 1/2"x6m                       </v>
          </cell>
          <cell r="D925" t="str">
            <v> u   </v>
          </cell>
          <cell r="E925">
            <v>6.115200000000001</v>
          </cell>
        </row>
        <row r="926">
          <cell r="B926">
            <v>1212.1299999999999</v>
          </cell>
          <cell r="C926" t="str">
            <v> Tubo galvanizado ISO-L1 3/4"x6m                       </v>
          </cell>
          <cell r="D926" t="str">
            <v> u   </v>
          </cell>
          <cell r="E926">
            <v>7.929600000000001</v>
          </cell>
        </row>
        <row r="927">
          <cell r="B927">
            <v>1212.1399999999999</v>
          </cell>
          <cell r="C927" t="str">
            <v> Tubo galvanizado ISO-L1 1"x6m                         </v>
          </cell>
          <cell r="D927" t="str">
            <v> u   </v>
          </cell>
          <cell r="E927">
            <v>12.1632</v>
          </cell>
        </row>
        <row r="928">
          <cell r="B928">
            <v>1212.1499999999999</v>
          </cell>
          <cell r="C928" t="str">
            <v> Tubo galvanizado ISO-L1 1 1/4"x6m                     </v>
          </cell>
          <cell r="D928" t="str">
            <v> u   </v>
          </cell>
          <cell r="E928">
            <v>15.5904</v>
          </cell>
        </row>
        <row r="929">
          <cell r="B929">
            <v>1212.1599999999999</v>
          </cell>
          <cell r="C929" t="str">
            <v> Tubo galvanizado ISO-L1 1 1/2"x6m                     </v>
          </cell>
          <cell r="D929" t="str">
            <v> u   </v>
          </cell>
          <cell r="E929">
            <v>17.9648</v>
          </cell>
        </row>
        <row r="930">
          <cell r="B930">
            <v>1212.1699999999998</v>
          </cell>
          <cell r="C930" t="str">
            <v> Tubo galvanizado ISO-L1 2"x6m                         </v>
          </cell>
          <cell r="D930" t="str">
            <v> u   </v>
          </cell>
          <cell r="E930">
            <v>24.7296</v>
          </cell>
        </row>
        <row r="931">
          <cell r="B931">
            <v>1212.1799999999998</v>
          </cell>
          <cell r="C931" t="str">
            <v> Tubo 1 x 6 HG ASTM                     </v>
          </cell>
          <cell r="D931" t="str">
            <v> u   </v>
          </cell>
          <cell r="E931">
            <v>21.3459</v>
          </cell>
        </row>
        <row r="932">
          <cell r="B932">
            <v>1212.1899999999998</v>
          </cell>
          <cell r="C932" t="str">
            <v> Tubo 1/2 x 6 HG ASTM                                  </v>
          </cell>
          <cell r="D932" t="str">
            <v> u   </v>
          </cell>
          <cell r="E932">
            <v>11.0188</v>
          </cell>
        </row>
        <row r="933">
          <cell r="B933">
            <v>1212.1999999999998</v>
          </cell>
          <cell r="C933" t="str">
            <v> Tubo 3/4 x 6 HG ASTM                                  </v>
          </cell>
          <cell r="D933" t="str">
            <v> u   </v>
          </cell>
          <cell r="E933">
            <v>14.6588</v>
          </cell>
        </row>
        <row r="934">
          <cell r="B934">
            <v>1212.2099999999998</v>
          </cell>
          <cell r="C934" t="str">
            <v> Tubo 1 1/4 x 6 HG ASTM                         </v>
          </cell>
          <cell r="D934" t="str">
            <v> u   </v>
          </cell>
          <cell r="E934">
            <v>29.4329</v>
          </cell>
        </row>
        <row r="935">
          <cell r="B935">
            <v>1212.2199999999998</v>
          </cell>
          <cell r="C935" t="str">
            <v> Tubo 1 1/2"x 6 HG ASTM                                   </v>
          </cell>
          <cell r="D935" t="str">
            <v> u   </v>
          </cell>
          <cell r="E935">
            <v>34.5882</v>
          </cell>
        </row>
        <row r="936">
          <cell r="B936">
            <v>1213</v>
          </cell>
          <cell r="C936" t="str">
            <v>TUBERÍA DE POLIETILENO</v>
          </cell>
        </row>
        <row r="937">
          <cell r="B937">
            <v>1213.01</v>
          </cell>
          <cell r="C937" t="str">
            <v> Tubería polietileno FLEX B/D 4"                       </v>
          </cell>
          <cell r="D937" t="str">
            <v> m   </v>
          </cell>
          <cell r="E937">
            <v>15.95</v>
          </cell>
        </row>
        <row r="938">
          <cell r="B938">
            <v>1213.02</v>
          </cell>
          <cell r="C938" t="str">
            <v> Tubería polietileno FLEX B/D 2"                     </v>
          </cell>
          <cell r="D938" t="str">
            <v> m   </v>
          </cell>
          <cell r="E938">
            <v>4.49</v>
          </cell>
        </row>
        <row r="939">
          <cell r="B939">
            <v>1213.03</v>
          </cell>
          <cell r="C939" t="str">
            <v> Tubería polietileno FLEX B/D 1"</v>
          </cell>
          <cell r="D939" t="str">
            <v> m   </v>
          </cell>
          <cell r="E939">
            <v>1.2656</v>
          </cell>
        </row>
        <row r="940">
          <cell r="B940">
            <v>1213.04</v>
          </cell>
          <cell r="C940" t="str">
            <v> Tubería polietileno FLEX B/D 1/2"</v>
          </cell>
          <cell r="D940" t="str">
            <v> m   </v>
          </cell>
          <cell r="E940">
            <v>1.0976000000000001</v>
          </cell>
        </row>
        <row r="941">
          <cell r="B941">
            <v>1214</v>
          </cell>
          <cell r="C941" t="str">
            <v>TUBERIA HIDRO 3</v>
          </cell>
        </row>
        <row r="942">
          <cell r="B942">
            <v>1214.01</v>
          </cell>
          <cell r="C942" t="str">
            <v> Tubo Tricapa Hidro 3 de 1/2" x 6m                                </v>
          </cell>
          <cell r="D942" t="str">
            <v> u   </v>
          </cell>
          <cell r="E942">
            <v>9.8175</v>
          </cell>
        </row>
        <row r="943">
          <cell r="B943">
            <v>1214.02</v>
          </cell>
          <cell r="C943" t="str">
            <v> Tubo Tricapa Hidro 3 de 3/4" x 6m                                </v>
          </cell>
          <cell r="D943" t="str">
            <v> u   </v>
          </cell>
          <cell r="E943">
            <v>14.553</v>
          </cell>
        </row>
        <row r="944">
          <cell r="B944">
            <v>1214.03</v>
          </cell>
          <cell r="C944" t="str">
            <v> Tubo Tricapa Hidro 3 de 1" x 6m                                  </v>
          </cell>
          <cell r="D944" t="str">
            <v> u   </v>
          </cell>
          <cell r="E944">
            <v>22.6695</v>
          </cell>
        </row>
        <row r="945">
          <cell r="B945">
            <v>1214.04</v>
          </cell>
          <cell r="C945" t="str">
            <v> Tubo Tricapa Hidro 3 de 1 1/4" x 6 mts.                       </v>
          </cell>
          <cell r="D945" t="str">
            <v> u   </v>
          </cell>
          <cell r="E945">
            <v>32.6025</v>
          </cell>
        </row>
        <row r="946">
          <cell r="B946">
            <v>1214.05</v>
          </cell>
          <cell r="C946" t="str">
            <v> Tubo Tricapa Hidro 3 de 1 1/2" x 6 mts.                       </v>
          </cell>
          <cell r="D946" t="str">
            <v> u   </v>
          </cell>
          <cell r="E946">
            <v>39.92100000000001</v>
          </cell>
        </row>
        <row r="947">
          <cell r="B947">
            <v>1214.06</v>
          </cell>
          <cell r="C947" t="str">
            <v> Tubo Tricapa Hidro 3 de 2" x 6 mts.                       </v>
          </cell>
          <cell r="D947" t="str">
            <v> u   </v>
          </cell>
          <cell r="E947">
            <v>61.2045</v>
          </cell>
        </row>
        <row r="948">
          <cell r="B948">
            <v>1215</v>
          </cell>
          <cell r="C948" t="str">
            <v>TUBERÍA NEGRA</v>
          </cell>
        </row>
        <row r="949">
          <cell r="B949">
            <v>1215.01</v>
          </cell>
          <cell r="C949" t="str">
            <v> Tubo negro ASTM A-53 L=6m 1/2"                       </v>
          </cell>
          <cell r="D949" t="str">
            <v> u   </v>
          </cell>
          <cell r="E949">
            <v>5.0064</v>
          </cell>
        </row>
        <row r="950">
          <cell r="B950">
            <v>1215.02</v>
          </cell>
          <cell r="C950" t="str">
            <v> Tubo negro ASTM A-53 L=6m 3/4"                       </v>
          </cell>
          <cell r="D950" t="str">
            <v> u   </v>
          </cell>
          <cell r="E950">
            <v>6.664000000000001</v>
          </cell>
        </row>
        <row r="951">
          <cell r="B951">
            <v>1215.03</v>
          </cell>
          <cell r="C951" t="str">
            <v> Tubo negro ASTM A-53 L=6m 1"                         </v>
          </cell>
          <cell r="D951" t="str">
            <v> u   </v>
          </cell>
          <cell r="E951">
            <v>9.632</v>
          </cell>
        </row>
        <row r="952">
          <cell r="B952">
            <v>1215.04</v>
          </cell>
          <cell r="C952" t="str">
            <v> Tubo negro ASTM A-53 L=6m 1 1/4"                     </v>
          </cell>
          <cell r="D952" t="str">
            <v> u   </v>
          </cell>
          <cell r="E952">
            <v>13.0592</v>
          </cell>
        </row>
        <row r="953">
          <cell r="B953">
            <v>1215.05</v>
          </cell>
          <cell r="C953" t="str">
            <v> Tubo negro ASTM A-53 L=6m 1 1/2"                     </v>
          </cell>
          <cell r="D953" t="str">
            <v> u   </v>
          </cell>
          <cell r="E953">
            <v>15.601600000000001</v>
          </cell>
        </row>
        <row r="954">
          <cell r="B954">
            <v>1215.06</v>
          </cell>
          <cell r="C954" t="str">
            <v> Tubo negro ASTM A-53 L=6m 2"                         </v>
          </cell>
          <cell r="D954" t="str">
            <v> u   </v>
          </cell>
          <cell r="E954">
            <v>20.720000000000002</v>
          </cell>
        </row>
        <row r="955">
          <cell r="B955">
            <v>1215.07</v>
          </cell>
          <cell r="C955" t="str">
            <v> Tubo negro ISO-L1 L=6m 1/2"                           </v>
          </cell>
          <cell r="D955" t="str">
            <v> u   </v>
          </cell>
          <cell r="E955">
            <v>4.256</v>
          </cell>
        </row>
        <row r="956">
          <cell r="B956">
            <v>1215.08</v>
          </cell>
          <cell r="C956" t="str">
            <v> Tubo negro ISO-L1 L=6m 3/4"                           </v>
          </cell>
          <cell r="D956" t="str">
            <v> u   </v>
          </cell>
          <cell r="E956">
            <v>5.5216</v>
          </cell>
        </row>
        <row r="957">
          <cell r="B957">
            <v>1215.09</v>
          </cell>
          <cell r="C957" t="str">
            <v> Tubo negro ISO-L1 L=6m 1"                             </v>
          </cell>
          <cell r="D957" t="str">
            <v> u   </v>
          </cell>
          <cell r="E957">
            <v>8.4784</v>
          </cell>
        </row>
        <row r="958">
          <cell r="B958">
            <v>1215.1</v>
          </cell>
          <cell r="C958" t="str">
            <v> Tubo negro ISO-L1 L=6m 1 1/4"                         </v>
          </cell>
          <cell r="D958" t="str">
            <v> u   </v>
          </cell>
          <cell r="E958">
            <v>10.864</v>
          </cell>
        </row>
        <row r="959">
          <cell r="B959">
            <v>1215.11</v>
          </cell>
          <cell r="C959" t="str">
            <v> Tubo negro ISO-L1 L=6m 1 1/2"                         </v>
          </cell>
          <cell r="D959" t="str">
            <v> u   </v>
          </cell>
          <cell r="E959">
            <v>12.521600000000001</v>
          </cell>
        </row>
        <row r="960">
          <cell r="B960">
            <v>1215.12</v>
          </cell>
          <cell r="C960" t="str">
            <v> Tubo negro ISO-L1 L=6m 2"                             </v>
          </cell>
          <cell r="D960" t="str">
            <v> u   </v>
          </cell>
          <cell r="E960">
            <v>17.169600000000003</v>
          </cell>
        </row>
        <row r="961">
          <cell r="B961">
            <v>1216</v>
          </cell>
          <cell r="C961" t="str">
            <v>TUBERÍA DE COBRE</v>
          </cell>
        </row>
        <row r="962">
          <cell r="B962">
            <v>1216.01</v>
          </cell>
          <cell r="C962" t="str">
            <v>Tubo 1/2" x 6 Tipo L CU</v>
          </cell>
          <cell r="D962" t="str">
            <v> u   </v>
          </cell>
          <cell r="E962">
            <v>20.8529</v>
          </cell>
        </row>
        <row r="963">
          <cell r="B963">
            <v>1216.02</v>
          </cell>
          <cell r="C963" t="str">
            <v>Tubo 3/4" x 6 Tipo L CU</v>
          </cell>
          <cell r="D963" t="str">
            <v> u   </v>
          </cell>
          <cell r="E963">
            <v>33.1029</v>
          </cell>
        </row>
        <row r="964">
          <cell r="B964">
            <v>1216.03</v>
          </cell>
          <cell r="C964" t="str">
            <v>Tubo 1" x 6 Tipo M CU</v>
          </cell>
          <cell r="D964" t="str">
            <v> u   </v>
          </cell>
          <cell r="E964">
            <v>34.0671</v>
          </cell>
        </row>
        <row r="965">
          <cell r="B965">
            <v>1216.04</v>
          </cell>
          <cell r="C965" t="str">
            <v>Tubo 1 1/4" x 6 Tipo M CU</v>
          </cell>
          <cell r="D965" t="str">
            <v> u   </v>
          </cell>
          <cell r="E965">
            <v>55.2839</v>
          </cell>
        </row>
        <row r="966">
          <cell r="B966">
            <v>1216.05</v>
          </cell>
          <cell r="C966" t="str">
            <v>Tubo 1 1/2" x 6 Tipo M CU</v>
          </cell>
          <cell r="D966" t="str">
            <v> u   </v>
          </cell>
          <cell r="E966">
            <v>77.6079</v>
          </cell>
        </row>
        <row r="967">
          <cell r="B967">
            <v>1216.06</v>
          </cell>
          <cell r="C967" t="str">
            <v>Tubo 2" x 6 Tipo M CU</v>
          </cell>
          <cell r="D967" t="str">
            <v> u   </v>
          </cell>
          <cell r="E967">
            <v>136.4325</v>
          </cell>
        </row>
        <row r="968">
          <cell r="B968">
            <v>1216.07</v>
          </cell>
          <cell r="C968" t="str">
            <v>Tubo 2 1/2" x 6 Tipo M CU</v>
          </cell>
          <cell r="D968" t="str">
            <v> u   </v>
          </cell>
          <cell r="E968">
            <v>209.9666</v>
          </cell>
        </row>
        <row r="969">
          <cell r="B969">
            <v>1216.08</v>
          </cell>
          <cell r="C969" t="str">
            <v>Tubo 3" x 6 Tipo M CU</v>
          </cell>
          <cell r="D969" t="str">
            <v> u   </v>
          </cell>
          <cell r="E969">
            <v>266.1937</v>
          </cell>
        </row>
        <row r="970">
          <cell r="B970">
            <v>1216.09</v>
          </cell>
          <cell r="C970" t="str">
            <v>Tubo 1/2" x 6 Tipo L CU</v>
          </cell>
          <cell r="D970" t="str">
            <v> u   </v>
          </cell>
          <cell r="E970">
            <v>20.8529</v>
          </cell>
        </row>
        <row r="971">
          <cell r="B971">
            <v>1216.1</v>
          </cell>
          <cell r="C971" t="str">
            <v>Tubo 3/4" x 6 Tipo L CU</v>
          </cell>
          <cell r="D971" t="str">
            <v> u   </v>
          </cell>
          <cell r="E971">
            <v>33.1029</v>
          </cell>
        </row>
        <row r="972">
          <cell r="B972">
            <v>1216.11</v>
          </cell>
          <cell r="C972" t="str">
            <v>Tubo 1" x 6 Tipo L CU</v>
          </cell>
          <cell r="D972" t="str">
            <v> u   </v>
          </cell>
          <cell r="E972">
            <v>50.3351</v>
          </cell>
        </row>
        <row r="973">
          <cell r="B973">
            <v>1217</v>
          </cell>
          <cell r="C973" t="str">
            <v>VALVULAS</v>
          </cell>
        </row>
        <row r="974">
          <cell r="B974">
            <v>1217.01</v>
          </cell>
          <cell r="C974" t="str">
            <v> Válvula check 1"                                      </v>
          </cell>
          <cell r="D974" t="str">
            <v> u   </v>
          </cell>
          <cell r="E974">
            <v>24.02</v>
          </cell>
        </row>
        <row r="975">
          <cell r="B975">
            <v>1217.02</v>
          </cell>
          <cell r="C975" t="str">
            <v> Válvula check 1/2"                                    </v>
          </cell>
          <cell r="D975" t="str">
            <v> u   </v>
          </cell>
          <cell r="E975">
            <v>10.23</v>
          </cell>
        </row>
        <row r="976">
          <cell r="B976">
            <v>1217.03</v>
          </cell>
          <cell r="C976" t="str">
            <v> Válvula check 3/4"                                    </v>
          </cell>
          <cell r="D976" t="str">
            <v> u   </v>
          </cell>
          <cell r="E976">
            <v>19.61</v>
          </cell>
        </row>
        <row r="977">
          <cell r="B977">
            <v>1217.04</v>
          </cell>
          <cell r="C977" t="str">
            <v> Válvula check 1/2" RW                                 </v>
          </cell>
          <cell r="D977" t="str">
            <v> u   </v>
          </cell>
          <cell r="E977">
            <v>12.1694</v>
          </cell>
        </row>
        <row r="978">
          <cell r="B978">
            <v>1217.05</v>
          </cell>
          <cell r="C978" t="str">
            <v> Válvula compuerta HF 8"  </v>
          </cell>
          <cell r="D978" t="str">
            <v> u   </v>
          </cell>
          <cell r="E978">
            <v>678.78</v>
          </cell>
        </row>
        <row r="979">
          <cell r="B979">
            <v>1217.06</v>
          </cell>
          <cell r="C979" t="str">
            <v> Válvula compuerta HF 4"</v>
          </cell>
          <cell r="D979" t="str">
            <v> u   </v>
          </cell>
          <cell r="E979">
            <v>222.9</v>
          </cell>
        </row>
        <row r="980">
          <cell r="B980">
            <v>1217.07</v>
          </cell>
          <cell r="C980" t="str">
            <v> Válvula flotadora HELBERT 3"                                </v>
          </cell>
          <cell r="D980" t="str">
            <v> u   </v>
          </cell>
          <cell r="E980">
            <v>253.98</v>
          </cell>
        </row>
        <row r="981">
          <cell r="B981">
            <v>1217.08</v>
          </cell>
          <cell r="C981" t="str">
            <v> Válvula check 1" RW                                   </v>
          </cell>
          <cell r="D981" t="str">
            <v> u   </v>
          </cell>
          <cell r="E981">
            <v>24.0623</v>
          </cell>
        </row>
        <row r="982">
          <cell r="B982">
            <v>1217.09</v>
          </cell>
          <cell r="C982" t="str">
            <v> Válvula check 1 1/4" RW                               </v>
          </cell>
          <cell r="D982" t="str">
            <v> u   </v>
          </cell>
          <cell r="E982">
            <v>35.1739</v>
          </cell>
        </row>
        <row r="983">
          <cell r="B983">
            <v>1217.1</v>
          </cell>
          <cell r="C983" t="str">
            <v> Válvula check 1 1/2" RW                               </v>
          </cell>
          <cell r="D983" t="str">
            <v> u   </v>
          </cell>
          <cell r="E983">
            <v>45.0621</v>
          </cell>
        </row>
        <row r="984">
          <cell r="B984">
            <v>1217.11</v>
          </cell>
          <cell r="C984" t="str">
            <v> Válvula check 2" RW                                   </v>
          </cell>
          <cell r="D984" t="str">
            <v> u   </v>
          </cell>
          <cell r="E984">
            <v>79.3903</v>
          </cell>
        </row>
        <row r="985">
          <cell r="B985">
            <v>1217.12</v>
          </cell>
          <cell r="C985" t="str">
            <v>Válvula Helman de pie Bronce canastilla metálica 3/4"</v>
          </cell>
          <cell r="D985" t="str">
            <v> u   </v>
          </cell>
          <cell r="E985">
            <v>11.020800000000001</v>
          </cell>
        </row>
        <row r="986">
          <cell r="B986">
            <v>1217.1299999999999</v>
          </cell>
          <cell r="C986" t="str">
            <v>Válvula Helman de pie Bronce canastilla metálica 1"</v>
          </cell>
          <cell r="D986" t="str">
            <v> u   </v>
          </cell>
          <cell r="E986">
            <v>14.000000000000002</v>
          </cell>
        </row>
        <row r="987">
          <cell r="B987">
            <v>1217.1399999999999</v>
          </cell>
          <cell r="C987" t="str">
            <v>Válvula Helman cheque Hidro Bronce standard 1/2"</v>
          </cell>
          <cell r="D987" t="str">
            <v> u   </v>
          </cell>
          <cell r="E987">
            <v>8.892800000000001</v>
          </cell>
        </row>
        <row r="988">
          <cell r="B988">
            <v>1217.1499999999999</v>
          </cell>
          <cell r="C988" t="str">
            <v>Válvula Helman cheque Hidro Bronce standard 3/4"</v>
          </cell>
          <cell r="D988" t="str">
            <v> u   </v>
          </cell>
          <cell r="E988">
            <v>11.838400000000002</v>
          </cell>
        </row>
        <row r="989">
          <cell r="B989">
            <v>1217.1599999999999</v>
          </cell>
          <cell r="C989" t="str">
            <v>Válvula Helman cheque Hidro Bronce standard 1"</v>
          </cell>
          <cell r="D989" t="str">
            <v> u   </v>
          </cell>
          <cell r="E989">
            <v>20.0256</v>
          </cell>
        </row>
        <row r="990">
          <cell r="B990">
            <v>1217.1699999999998</v>
          </cell>
          <cell r="C990" t="str">
            <v>Válvula Helman cheque Hidro Bronce standard 1 1/2"</v>
          </cell>
          <cell r="D990" t="str">
            <v> u   </v>
          </cell>
          <cell r="E990">
            <v>47.644800000000004</v>
          </cell>
        </row>
        <row r="991">
          <cell r="B991">
            <v>1217.1799999999998</v>
          </cell>
          <cell r="C991" t="str">
            <v>Válvula Helman cheque Hidro Bronce standard 4"</v>
          </cell>
          <cell r="D991" t="str">
            <v> u   </v>
          </cell>
          <cell r="E991">
            <v>348.6784</v>
          </cell>
        </row>
        <row r="992">
          <cell r="B992">
            <v>1217.1899999999998</v>
          </cell>
          <cell r="C992" t="str">
            <v>Válvula Helman cheque cortina Bronce tipo RW 1/2"</v>
          </cell>
          <cell r="D992" t="str">
            <v> u   </v>
          </cell>
          <cell r="E992">
            <v>16.195200000000003</v>
          </cell>
        </row>
        <row r="993">
          <cell r="B993">
            <v>1217.1999999999998</v>
          </cell>
          <cell r="C993" t="str">
            <v>Válvula Helman cheque cortina Bronce tipo RW 1"</v>
          </cell>
          <cell r="D993" t="str">
            <v> u   </v>
          </cell>
          <cell r="E993">
            <v>37.5872</v>
          </cell>
        </row>
        <row r="994">
          <cell r="B994">
            <v>1217.2099999999998</v>
          </cell>
          <cell r="C994" t="str">
            <v>Válvula Helman flotadora Bronce con boya de cobre 1 1/4"</v>
          </cell>
          <cell r="D994" t="str">
            <v> u   </v>
          </cell>
          <cell r="E994">
            <v>66.9984</v>
          </cell>
        </row>
        <row r="995">
          <cell r="B995">
            <v>1217.2199999999998</v>
          </cell>
          <cell r="C995" t="str">
            <v>Válvula Helman flotadora Bronce con boya de cobre 1 1/2"</v>
          </cell>
          <cell r="D995" t="str">
            <v> u   </v>
          </cell>
          <cell r="E995">
            <v>74.17760000000001</v>
          </cell>
        </row>
        <row r="996">
          <cell r="B996">
            <v>1217.2299999999998</v>
          </cell>
          <cell r="C996" t="str">
            <v>Válvula Helman flotadora Bronce con boya de cobre 2"</v>
          </cell>
          <cell r="D996" t="str">
            <v> u   </v>
          </cell>
          <cell r="E996">
            <v>90.14880000000001</v>
          </cell>
        </row>
        <row r="997">
          <cell r="B997">
            <v>1217.2399999999998</v>
          </cell>
          <cell r="C997" t="str">
            <v>Válvula Helman flotadora Bronce con boya de cobre 3"</v>
          </cell>
          <cell r="D997" t="str">
            <v> u   </v>
          </cell>
          <cell r="E997">
            <v>294.448</v>
          </cell>
        </row>
        <row r="998">
          <cell r="B998">
            <v>1217.2499999999998</v>
          </cell>
          <cell r="C998" t="str">
            <v>Válvula KITZ  compuerta 1/2"</v>
          </cell>
          <cell r="D998" t="str">
            <v> u   </v>
          </cell>
          <cell r="E998">
            <v>6.496</v>
          </cell>
        </row>
        <row r="999">
          <cell r="B999">
            <v>1217.2599999999998</v>
          </cell>
          <cell r="C999" t="str">
            <v>Válvula KITZ compuerta 3/4"</v>
          </cell>
          <cell r="D999" t="str">
            <v> u   </v>
          </cell>
          <cell r="E999">
            <v>8.512</v>
          </cell>
        </row>
        <row r="1000">
          <cell r="B1000">
            <v>1217.2699999999998</v>
          </cell>
          <cell r="C1000" t="str">
            <v>Válvula KITZ compuerta 1"</v>
          </cell>
          <cell r="D1000" t="str">
            <v> u   </v>
          </cell>
          <cell r="E1000">
            <v>11.278400000000001</v>
          </cell>
        </row>
        <row r="1001">
          <cell r="B1001">
            <v>1217.2799999999997</v>
          </cell>
          <cell r="C1001" t="str">
            <v>Válvula KITZ check 1/2"</v>
          </cell>
          <cell r="D1001" t="str">
            <v> u   </v>
          </cell>
          <cell r="E1001">
            <v>11.144</v>
          </cell>
        </row>
        <row r="1002">
          <cell r="B1002">
            <v>1217.2899999999997</v>
          </cell>
          <cell r="C1002" t="str">
            <v>Válvula KITZ check 3/4"</v>
          </cell>
          <cell r="D1002" t="str">
            <v> u   </v>
          </cell>
          <cell r="E1002">
            <v>14.728000000000002</v>
          </cell>
        </row>
        <row r="1003">
          <cell r="B1003">
            <v>1217.2999999999997</v>
          </cell>
          <cell r="C1003" t="str">
            <v>Válvula KITZ check 1"</v>
          </cell>
          <cell r="D1003" t="str">
            <v> u   </v>
          </cell>
          <cell r="E1003">
            <v>21.840000000000003</v>
          </cell>
        </row>
        <row r="1004">
          <cell r="B1004">
            <v>1217.3099999999997</v>
          </cell>
          <cell r="C1004" t="str">
            <v>Válvula KITZ tipo bola 1/2"</v>
          </cell>
          <cell r="D1004" t="str">
            <v> u   </v>
          </cell>
          <cell r="E1004">
            <v>7.0224</v>
          </cell>
        </row>
        <row r="1005">
          <cell r="B1005">
            <v>1217.3199999999997</v>
          </cell>
          <cell r="C1005" t="str">
            <v>Válvula KITZ tipo bola 3/4"</v>
          </cell>
          <cell r="D1005" t="str">
            <v> u   </v>
          </cell>
          <cell r="E1005">
            <v>9.710400000000002</v>
          </cell>
        </row>
        <row r="1006">
          <cell r="B1006">
            <v>1217.3299999999997</v>
          </cell>
          <cell r="C1006" t="str">
            <v>Válvula KITZ  tipo bola 1"</v>
          </cell>
          <cell r="D1006" t="str">
            <v> u   </v>
          </cell>
          <cell r="E1006">
            <v>13.518400000000002</v>
          </cell>
        </row>
        <row r="1007">
          <cell r="B1007">
            <v>1218</v>
          </cell>
          <cell r="C1007" t="str">
            <v>ACCESORIOS POLIPROPILENO</v>
          </cell>
        </row>
        <row r="1008">
          <cell r="B1008">
            <v>1218.01</v>
          </cell>
          <cell r="C1008" t="str">
            <v>Codo polipropileno (PP) Hembra roscada 1/2"</v>
          </cell>
          <cell r="D1008" t="str">
            <v>u</v>
          </cell>
          <cell r="E1008">
            <v>1.5568</v>
          </cell>
        </row>
        <row r="1009">
          <cell r="B1009">
            <v>1218.02</v>
          </cell>
          <cell r="C1009" t="str">
            <v>Codo polipropileno (PP) Hembra roscada 3/4"</v>
          </cell>
          <cell r="D1009" t="str">
            <v>u</v>
          </cell>
          <cell r="E1009">
            <v>1.9152000000000002</v>
          </cell>
        </row>
        <row r="1010">
          <cell r="B1010">
            <v>1218.03</v>
          </cell>
          <cell r="C1010" t="str">
            <v>Tee polipropileno (PP) roscada 1/2"</v>
          </cell>
          <cell r="D1010" t="str">
            <v>u</v>
          </cell>
          <cell r="E1010">
            <v>2.0608000000000004</v>
          </cell>
        </row>
        <row r="1011">
          <cell r="B1011">
            <v>1218.04</v>
          </cell>
          <cell r="C1011" t="str">
            <v>Tee polipropileno (PP) roscada 3/4"</v>
          </cell>
          <cell r="D1011" t="str">
            <v>u</v>
          </cell>
          <cell r="E1011">
            <v>2.2288</v>
          </cell>
        </row>
        <row r="1012">
          <cell r="B1012">
            <v>1218.05</v>
          </cell>
          <cell r="C1012" t="str">
            <v>Tapón polipropileno (PP) macho roscado 1/2"</v>
          </cell>
          <cell r="D1012" t="str">
            <v>u</v>
          </cell>
          <cell r="E1012">
            <v>0.5376000000000001</v>
          </cell>
        </row>
        <row r="1013">
          <cell r="B1013">
            <v>1218.06</v>
          </cell>
          <cell r="C1013" t="str">
            <v>Tapón polipropileno (PP) macho roscado 3/4"</v>
          </cell>
          <cell r="D1013" t="str">
            <v>u</v>
          </cell>
          <cell r="E1013">
            <v>0.5936000000000001</v>
          </cell>
        </row>
        <row r="1014">
          <cell r="B1014">
            <v>1218.07</v>
          </cell>
          <cell r="C1014" t="str">
            <v>Tapón polipropileno (PP) hembra roscada 1/2"</v>
          </cell>
          <cell r="D1014" t="str">
            <v>u</v>
          </cell>
          <cell r="E1014">
            <v>0.48160000000000003</v>
          </cell>
        </row>
        <row r="1015">
          <cell r="B1015">
            <v>1218.08</v>
          </cell>
          <cell r="C1015" t="str">
            <v>Bushing polipropileno (PP) roscado 3/4" M x 1/2" H</v>
          </cell>
          <cell r="D1015" t="str">
            <v>u</v>
          </cell>
          <cell r="E1015">
            <v>0.9296000000000001</v>
          </cell>
        </row>
        <row r="1016">
          <cell r="B1016">
            <v>1218.09</v>
          </cell>
          <cell r="C1016" t="str">
            <v>Neplo polipropileno (PP) corrido 1/2"</v>
          </cell>
          <cell r="D1016" t="str">
            <v>u</v>
          </cell>
          <cell r="E1016">
            <v>0.32480000000000003</v>
          </cell>
        </row>
        <row r="1017">
          <cell r="B1017">
            <v>1218.1</v>
          </cell>
          <cell r="C1017" t="str">
            <v>Neplo polipropileno (PP) corrido 3/4"</v>
          </cell>
          <cell r="D1017" t="str">
            <v>u</v>
          </cell>
          <cell r="E1017">
            <v>0.44800000000000006</v>
          </cell>
        </row>
        <row r="1018">
          <cell r="B1018">
            <v>1218.11</v>
          </cell>
          <cell r="C1018" t="str">
            <v>Neplo polipropileno (PP) reductor 3/4" x 1/2"</v>
          </cell>
          <cell r="D1018" t="str">
            <v>u</v>
          </cell>
          <cell r="E1018">
            <v>0.44800000000000006</v>
          </cell>
        </row>
        <row r="1019">
          <cell r="B1019">
            <v>1218.12</v>
          </cell>
          <cell r="C1019" t="str">
            <v>Unión polipropileno (PP) hembra roscada 1/2"</v>
          </cell>
          <cell r="D1019" t="str">
            <v>u</v>
          </cell>
          <cell r="E1019">
            <v>0.6272000000000001</v>
          </cell>
        </row>
        <row r="1020">
          <cell r="B1020">
            <v>1218.1299999999999</v>
          </cell>
          <cell r="C1020" t="str">
            <v>Unión polipropileno (PP) hembra roscada 3/4"</v>
          </cell>
          <cell r="D1020" t="str">
            <v>u</v>
          </cell>
          <cell r="E1020">
            <v>1.0416</v>
          </cell>
        </row>
        <row r="1021">
          <cell r="B1021">
            <v>1219</v>
          </cell>
          <cell r="C1021" t="str">
            <v>VARIOS</v>
          </cell>
        </row>
        <row r="1022">
          <cell r="B1022">
            <v>1219.01</v>
          </cell>
          <cell r="C1022" t="str">
            <v> Teflón                                                </v>
          </cell>
          <cell r="D1022" t="str">
            <v> 10m </v>
          </cell>
          <cell r="E1022">
            <v>0.12</v>
          </cell>
        </row>
        <row r="1023">
          <cell r="B1023">
            <v>1219.02</v>
          </cell>
          <cell r="C1023" t="str">
            <v> Soldadura   CPVC   (agua caliente)                    </v>
          </cell>
          <cell r="D1023" t="str">
            <v> 1 lt</v>
          </cell>
          <cell r="E1023">
            <v>22.097600000000003</v>
          </cell>
        </row>
        <row r="1024">
          <cell r="B1024">
            <v>1219.03</v>
          </cell>
          <cell r="C1024" t="str">
            <v>Cemento (pega) para PVC marca WELD-ON</v>
          </cell>
          <cell r="D1024" t="str">
            <v>1/4 gal.</v>
          </cell>
          <cell r="E1024">
            <v>12.398400000000002</v>
          </cell>
        </row>
        <row r="1025">
          <cell r="B1025">
            <v>1219.04</v>
          </cell>
          <cell r="C1025" t="str">
            <v>Cemento (pega) para PVC marca WELD-ON</v>
          </cell>
          <cell r="D1025" t="str">
            <v>gal.</v>
          </cell>
          <cell r="E1025">
            <v>41.574400000000004</v>
          </cell>
        </row>
        <row r="1026">
          <cell r="B1026">
            <v>1219.05</v>
          </cell>
          <cell r="C1026" t="str">
            <v>Solvente (limpiador) marca WELD-ON</v>
          </cell>
          <cell r="D1026" t="str">
            <v>1/4 gal.</v>
          </cell>
          <cell r="E1026">
            <v>7.526400000000001</v>
          </cell>
        </row>
        <row r="1027">
          <cell r="B1027">
            <v>1219.06</v>
          </cell>
          <cell r="C1027" t="str">
            <v>Solvente (limpiador) marca WELD-ON</v>
          </cell>
          <cell r="D1027" t="str">
            <v>gal.</v>
          </cell>
          <cell r="E1027">
            <v>23.8896</v>
          </cell>
        </row>
        <row r="1028">
          <cell r="B1028">
            <v>1300</v>
          </cell>
          <cell r="C1028" t="str">
            <v>MATERIAL PARA CUBIERTAS, PAREDES Y CIELOS RASOS </v>
          </cell>
        </row>
        <row r="1029">
          <cell r="B1029">
            <v>1301</v>
          </cell>
          <cell r="C1029" t="str">
            <v>CUBIERTA METÁLICA</v>
          </cell>
        </row>
        <row r="1030">
          <cell r="B1030">
            <v>1301.01</v>
          </cell>
          <cell r="C1030" t="str">
            <v> Estilpanel/techos galvalume AR-2 e=0.40mm              </v>
          </cell>
          <cell r="D1030" t="str">
            <v> m2  </v>
          </cell>
          <cell r="E1030">
            <v>6.630400000000001</v>
          </cell>
        </row>
        <row r="1031">
          <cell r="B1031">
            <v>1301.02</v>
          </cell>
          <cell r="C1031" t="str">
            <v> Estilpanel/techos galvalume AR-2 e=0.45mm              </v>
          </cell>
          <cell r="D1031" t="str">
            <v> m2  </v>
          </cell>
          <cell r="E1031">
            <v>7.436800000000001</v>
          </cell>
        </row>
        <row r="1032">
          <cell r="B1032">
            <v>1301.03</v>
          </cell>
          <cell r="C1032" t="str">
            <v> Estilpanel/techos galvalume AR-2 e=0.50mm              </v>
          </cell>
          <cell r="D1032" t="str">
            <v> m2  </v>
          </cell>
          <cell r="E1032">
            <v>8.232000000000001</v>
          </cell>
        </row>
        <row r="1033">
          <cell r="B1033">
            <v>1301.04</v>
          </cell>
          <cell r="C1033" t="str">
            <v> Estilpanel/techos galvalume AR-2000 e=0.40mm              </v>
          </cell>
          <cell r="D1033" t="str">
            <v> m2  </v>
          </cell>
          <cell r="E1033">
            <v>6.2048000000000005</v>
          </cell>
        </row>
        <row r="1034">
          <cell r="B1034">
            <v>1301.05</v>
          </cell>
          <cell r="C1034" t="str">
            <v> Estilpanel/techos galvalume AR-2000 e=0.45mm              </v>
          </cell>
          <cell r="D1034" t="str">
            <v> m2  </v>
          </cell>
          <cell r="E1034">
            <v>6.9552000000000005</v>
          </cell>
        </row>
        <row r="1035">
          <cell r="B1035">
            <v>1301.06</v>
          </cell>
          <cell r="C1035" t="str">
            <v> Estilpanel/techos galvalume AR-2000 e=0.50mm              </v>
          </cell>
          <cell r="D1035" t="str">
            <v> m2  </v>
          </cell>
          <cell r="E1035">
            <v>7.694400000000001</v>
          </cell>
        </row>
        <row r="1036">
          <cell r="B1036">
            <v>1301.07</v>
          </cell>
          <cell r="C1036" t="str">
            <v> Estilpanel/techos galvalume ESTILOX e=0.40mm              </v>
          </cell>
          <cell r="D1036" t="str">
            <v> m2  </v>
          </cell>
          <cell r="E1036">
            <v>7.268800000000001</v>
          </cell>
        </row>
        <row r="1037">
          <cell r="B1037">
            <v>1301.08</v>
          </cell>
          <cell r="C1037" t="str">
            <v> Estilpanel/techos galvalume ESTILOX e=0.45mm              </v>
          </cell>
          <cell r="D1037" t="str">
            <v> m2  </v>
          </cell>
          <cell r="E1037">
            <v>8.176</v>
          </cell>
        </row>
        <row r="1038">
          <cell r="B1038">
            <v>1301.09</v>
          </cell>
          <cell r="C1038" t="str">
            <v> Estilpanel/techos galvalume ESTILOX e=0.50mm              </v>
          </cell>
          <cell r="D1038" t="str">
            <v> m2  </v>
          </cell>
          <cell r="E1038">
            <v>9.0272</v>
          </cell>
        </row>
        <row r="1039">
          <cell r="B1039">
            <v>1301.1</v>
          </cell>
          <cell r="C1039" t="str">
            <v> Estilpanel/techos prepintado  AR-2 e=0.40mm              </v>
          </cell>
          <cell r="D1039" t="str">
            <v> m2  </v>
          </cell>
          <cell r="E1039">
            <v>9.520000000000001</v>
          </cell>
        </row>
        <row r="1040">
          <cell r="B1040">
            <v>1301.11</v>
          </cell>
          <cell r="C1040" t="str">
            <v> Estilpanel/techos prepintado  AR-2 e=0.45mm              </v>
          </cell>
          <cell r="D1040" t="str">
            <v> m2  </v>
          </cell>
          <cell r="E1040">
            <v>10.696000000000002</v>
          </cell>
        </row>
        <row r="1041">
          <cell r="B1041">
            <v>1301.12</v>
          </cell>
          <cell r="C1041" t="str">
            <v> Estilpanel/techos prepintado AR-2000 e=0.40mm              </v>
          </cell>
          <cell r="D1041" t="str">
            <v> m2  </v>
          </cell>
          <cell r="E1041">
            <v>9.1392</v>
          </cell>
        </row>
        <row r="1042">
          <cell r="B1042">
            <v>1301.1299999999999</v>
          </cell>
          <cell r="C1042" t="str">
            <v> Estilpanel/techos prepintado AR-2000 e=0.45mm              </v>
          </cell>
          <cell r="D1042" t="str">
            <v> m2  </v>
          </cell>
          <cell r="E1042">
            <v>10.259200000000002</v>
          </cell>
        </row>
        <row r="1043">
          <cell r="B1043">
            <v>1301.1399999999999</v>
          </cell>
          <cell r="C1043" t="str">
            <v> Estilpanel/techos prepintado ESTILOX e=0.40mm              </v>
          </cell>
          <cell r="D1043" t="str">
            <v> m2  </v>
          </cell>
          <cell r="E1043">
            <v>10.584</v>
          </cell>
        </row>
        <row r="1044">
          <cell r="B1044">
            <v>1301.1499999999999</v>
          </cell>
          <cell r="C1044" t="str">
            <v> Estilpanel/techos prepintado ESTILOX e=0.45mm              </v>
          </cell>
          <cell r="D1044" t="str">
            <v> m2  </v>
          </cell>
          <cell r="E1044">
            <v>11.872</v>
          </cell>
        </row>
        <row r="1045">
          <cell r="B1045">
            <v>1301.1599999999999</v>
          </cell>
          <cell r="C1045" t="str">
            <v>Rooftec MASTER 1000, Galvalume e=0.35 mm/Cubierta</v>
          </cell>
          <cell r="D1045" t="str">
            <v> m2  </v>
          </cell>
          <cell r="E1045">
            <v>6.092800000000001</v>
          </cell>
        </row>
        <row r="1046">
          <cell r="B1046">
            <v>1301.1699999999998</v>
          </cell>
          <cell r="C1046" t="str">
            <v>Rooftec MASTER 1000, Galvalume e=0.40 mm/Cubierta</v>
          </cell>
          <cell r="D1046" t="str">
            <v> m2  </v>
          </cell>
          <cell r="E1046">
            <v>6.5520000000000005</v>
          </cell>
        </row>
        <row r="1047">
          <cell r="B1047">
            <v>1301.1799999999998</v>
          </cell>
          <cell r="C1047" t="str">
            <v>Rooftec MASTER 1000, Galvalume e=0.45 mm/Cubierta</v>
          </cell>
          <cell r="D1047" t="str">
            <v> m2  </v>
          </cell>
          <cell r="E1047">
            <v>7.257600000000001</v>
          </cell>
        </row>
        <row r="1048">
          <cell r="B1048">
            <v>1301.1899999999998</v>
          </cell>
          <cell r="C1048" t="str">
            <v>Plancha metálica termoacústica prepintada</v>
          </cell>
          <cell r="D1048" t="str">
            <v>m2</v>
          </cell>
          <cell r="E1048">
            <v>8.69</v>
          </cell>
        </row>
        <row r="1049">
          <cell r="B1049">
            <v>1302</v>
          </cell>
          <cell r="C1049" t="str">
            <v>PAREDES METÁLICA</v>
          </cell>
        </row>
        <row r="1050">
          <cell r="B1050">
            <v>1302.01</v>
          </cell>
          <cell r="C1050" t="str">
            <v>Estilpanel/paredes galvalume AR-5 e=0.40mm              </v>
          </cell>
          <cell r="D1050" t="str">
            <v> m2  </v>
          </cell>
          <cell r="E1050">
            <v>6.104000000000001</v>
          </cell>
        </row>
        <row r="1051">
          <cell r="B1051">
            <v>1302.02</v>
          </cell>
          <cell r="C1051" t="str">
            <v>Estilpanel/paredes galvalume AR-5 e=0.45mm              </v>
          </cell>
          <cell r="D1051" t="str">
            <v> m2  </v>
          </cell>
          <cell r="E1051">
            <v>6.7872</v>
          </cell>
        </row>
        <row r="1052">
          <cell r="B1052">
            <v>1302.03</v>
          </cell>
          <cell r="C1052" t="str">
            <v>Estilpanel/paredes galvalume AR-5 e=0.50mm              </v>
          </cell>
          <cell r="D1052" t="str">
            <v> m2  </v>
          </cell>
          <cell r="E1052">
            <v>7.526400000000001</v>
          </cell>
        </row>
        <row r="1053">
          <cell r="B1053">
            <v>1302.04</v>
          </cell>
          <cell r="C1053" t="str">
            <v>Estilpanel/paredes prepintado AR-5 e=0.40mm              </v>
          </cell>
          <cell r="D1053" t="str">
            <v> m2  </v>
          </cell>
          <cell r="E1053">
            <v>8.713600000000001</v>
          </cell>
        </row>
        <row r="1054">
          <cell r="B1054">
            <v>1302.05</v>
          </cell>
          <cell r="C1054" t="str">
            <v>Estilpanel/paredes prepintado AR-5 e=0.45mm              </v>
          </cell>
          <cell r="D1054" t="str">
            <v> m2  </v>
          </cell>
          <cell r="E1054">
            <v>9.788800000000002</v>
          </cell>
        </row>
        <row r="1055">
          <cell r="B1055">
            <v>1303</v>
          </cell>
          <cell r="C1055" t="str">
            <v>CIELO RASO METÁLICA</v>
          </cell>
        </row>
        <row r="1056">
          <cell r="B1056">
            <v>1303.01</v>
          </cell>
          <cell r="C1056" t="str">
            <v>Rooftec MASTER PRO/445, Galvalume e=0.40mm /Cubierta-Friso-Cielo Falso</v>
          </cell>
          <cell r="D1056" t="str">
            <v> m2  </v>
          </cell>
          <cell r="E1056">
            <v>7.358400000000001</v>
          </cell>
        </row>
        <row r="1057">
          <cell r="B1057">
            <v>1303.02</v>
          </cell>
          <cell r="C1057" t="str">
            <v>Rooftec MASTER PRO/445, Galvalume e=0.45mm /Cubierta-Friso-Cielo Falso</v>
          </cell>
          <cell r="D1057" t="str">
            <v> m2  </v>
          </cell>
          <cell r="E1057">
            <v>8.1536</v>
          </cell>
        </row>
        <row r="1058">
          <cell r="B1058">
            <v>1303.03</v>
          </cell>
          <cell r="C1058" t="str">
            <v>Rooftec MASTER PRO/445, Galvalume e=0.50mm /Cubierta-Friso-Cielo Falso</v>
          </cell>
          <cell r="D1058" t="str">
            <v> m2  </v>
          </cell>
          <cell r="E1058">
            <v>8.9152</v>
          </cell>
        </row>
        <row r="1059">
          <cell r="B1059">
            <v>1303.04</v>
          </cell>
          <cell r="C1059" t="str">
            <v>Rooftec MASTER PRO/445, Galvalume e=0.60mm /Cubierta-Friso-Cielo Falso</v>
          </cell>
          <cell r="D1059" t="str">
            <v> m2  </v>
          </cell>
          <cell r="E1059">
            <v>10.785600000000002</v>
          </cell>
        </row>
        <row r="1060">
          <cell r="B1060">
            <v>1303.05</v>
          </cell>
          <cell r="C1060" t="str">
            <v>Rooftec MASTER PRO/445, Prepintado e=0.40mm /Cubierta-Friso-Cielo Falso</v>
          </cell>
          <cell r="D1060" t="str">
            <v> m2  </v>
          </cell>
          <cell r="E1060">
            <v>10.225600000000002</v>
          </cell>
        </row>
        <row r="1061">
          <cell r="B1061">
            <v>1303.06</v>
          </cell>
          <cell r="C1061" t="str">
            <v>Rooftec MASTER PRO/445, Prepintado e=0.45mm /Cubierta-Friso-Cielo Falso</v>
          </cell>
          <cell r="D1061" t="str">
            <v> m2  </v>
          </cell>
          <cell r="E1061">
            <v>11.5024</v>
          </cell>
        </row>
        <row r="1062">
          <cell r="B1062">
            <v>1304</v>
          </cell>
          <cell r="C1062" t="str">
            <v>ACCESORIOS METÁLICA</v>
          </cell>
        </row>
        <row r="1063">
          <cell r="B1063">
            <v>1304.01</v>
          </cell>
          <cell r="C1063" t="str">
            <v>Cumbrero metálico termoacústico prepintado</v>
          </cell>
          <cell r="D1063" t="str">
            <v>ml</v>
          </cell>
          <cell r="E1063">
            <v>3.6</v>
          </cell>
        </row>
        <row r="1064">
          <cell r="B1064">
            <v>1305</v>
          </cell>
          <cell r="C1064" t="str">
            <v>PRODUCTOS FIBROCEMENTO</v>
          </cell>
        </row>
        <row r="1065">
          <cell r="B1065">
            <v>1305.01</v>
          </cell>
          <cell r="C1065" t="str">
            <v>Plancha techo fuerte 0.30mm.*1.80 m  ancho=0.85m                 </v>
          </cell>
          <cell r="D1065" t="str">
            <v> u   </v>
          </cell>
          <cell r="E1065">
            <v>4.71</v>
          </cell>
        </row>
        <row r="1066">
          <cell r="B1066">
            <v>1305.02</v>
          </cell>
          <cell r="C1066" t="str">
            <v>Plancha TECHOFUERTE 0.30mm.*2.40 m    ancho=0.85m                      </v>
          </cell>
          <cell r="D1066" t="str">
            <v> u   </v>
          </cell>
          <cell r="E1066">
            <v>6.16</v>
          </cell>
        </row>
        <row r="1067">
          <cell r="B1067">
            <v>1305.03</v>
          </cell>
          <cell r="C1067" t="str">
            <v>Plancha TECHOFUERTE 0.30mm.*3.00 m ancho=0.85m              </v>
          </cell>
          <cell r="D1067" t="str">
            <v> u   </v>
          </cell>
          <cell r="E1067">
            <v>7.69</v>
          </cell>
        </row>
        <row r="1068">
          <cell r="B1068">
            <v>1305.04</v>
          </cell>
          <cell r="C1068" t="str">
            <v>Plancha TECHOFUERTE 0.30mm.*3.60m ancho=0.85m                      </v>
          </cell>
          <cell r="D1068" t="str">
            <v> u   </v>
          </cell>
          <cell r="E1068">
            <v>9.24</v>
          </cell>
        </row>
        <row r="1069">
          <cell r="B1069">
            <v>1305.05</v>
          </cell>
          <cell r="C1069" t="str">
            <v>Cumbrero TECHOFUERTE 3.6m x 0.3mm</v>
          </cell>
          <cell r="D1069" t="str">
            <v> u   </v>
          </cell>
          <cell r="E1069">
            <v>6.66</v>
          </cell>
        </row>
        <row r="1070">
          <cell r="B1070">
            <v>1305.06</v>
          </cell>
          <cell r="C1070" t="str">
            <v>Panel Plycem Forros de paredes y divisiones interiores 1.22x2.44  e=8mm              </v>
          </cell>
          <cell r="D1070" t="str">
            <v>pln</v>
          </cell>
          <cell r="E1070">
            <v>15.769600000000002</v>
          </cell>
        </row>
        <row r="1071">
          <cell r="B1071">
            <v>1305.07</v>
          </cell>
          <cell r="C1071" t="str">
            <v>Panel Plycem Base de techos y acabados livianos 1.22x2.44  e=14mm              </v>
          </cell>
          <cell r="D1071" t="str">
            <v>pln</v>
          </cell>
          <cell r="E1071">
            <v>27.5968</v>
          </cell>
        </row>
        <row r="1072">
          <cell r="B1072">
            <v>1305.08</v>
          </cell>
          <cell r="C1072" t="str">
            <v>Panel Plycem Base de techos, acabados pesados 1.22x2.44  e=17mm              </v>
          </cell>
          <cell r="D1072" t="str">
            <v>pln</v>
          </cell>
          <cell r="E1072">
            <v>33.5664</v>
          </cell>
        </row>
        <row r="1073">
          <cell r="B1073">
            <v>1305.09</v>
          </cell>
          <cell r="C1073" t="str">
            <v>Panel Plycem Entrepisos residenciales 1.22x2.44  e=22mm              </v>
          </cell>
          <cell r="D1073" t="str">
            <v>pln</v>
          </cell>
          <cell r="E1073">
            <v>40.38720000000001</v>
          </cell>
        </row>
        <row r="1074">
          <cell r="B1074">
            <v>1305.1</v>
          </cell>
          <cell r="C1074" t="str">
            <v>Tirafondos</v>
          </cell>
          <cell r="D1074" t="str">
            <v>u</v>
          </cell>
          <cell r="E1074">
            <v>0.12</v>
          </cell>
        </row>
        <row r="1075">
          <cell r="B1075">
            <v>1305.11</v>
          </cell>
          <cell r="C1075" t="str">
            <v>Ganchos J</v>
          </cell>
          <cell r="D1075" t="str">
            <v>u</v>
          </cell>
          <cell r="E1075">
            <v>0.23</v>
          </cell>
        </row>
        <row r="1076">
          <cell r="B1076">
            <v>1305.12</v>
          </cell>
          <cell r="C1076" t="str">
            <v>Tornillos de presión</v>
          </cell>
          <cell r="D1076" t="str">
            <v>u</v>
          </cell>
          <cell r="E1076">
            <v>0.15</v>
          </cell>
        </row>
        <row r="1077">
          <cell r="B1077">
            <v>1306</v>
          </cell>
          <cell r="C1077" t="str">
            <v>PRODUCTOS ECUATEJA</v>
          </cell>
          <cell r="D1077" t="str">
            <v> </v>
          </cell>
        </row>
        <row r="1078">
          <cell r="B1078">
            <v>1306.01</v>
          </cell>
          <cell r="C1078" t="str">
            <v>Cumbrero universal inicial brillante (negro,rojo,tabaco,ladrillo,español,verde)</v>
          </cell>
          <cell r="D1078" t="str">
            <v>u</v>
          </cell>
          <cell r="E1078">
            <v>0.8064</v>
          </cell>
        </row>
        <row r="1079">
          <cell r="B1079">
            <v>1306.02</v>
          </cell>
          <cell r="C1079" t="str">
            <v>Cumbrero universal final brillante (negro,rojo,tabaco,ladrillo,español,verde)</v>
          </cell>
          <cell r="D1079" t="str">
            <v>u</v>
          </cell>
          <cell r="E1079">
            <v>0.8064</v>
          </cell>
        </row>
        <row r="1080">
          <cell r="B1080">
            <v>1306.03</v>
          </cell>
          <cell r="C1080" t="str">
            <v>Cumbrero universal inicial cerámico (negro,rojo,tabaco,ladrillo,español,verde)</v>
          </cell>
          <cell r="D1080" t="str">
            <v>u</v>
          </cell>
          <cell r="E1080">
            <v>0.7168000000000001</v>
          </cell>
        </row>
        <row r="1081">
          <cell r="B1081">
            <v>1306.04</v>
          </cell>
          <cell r="C1081" t="str">
            <v>Cumbrero universal final cerámico (negro,rojo,tabaco,ladrillo,español,verde)</v>
          </cell>
          <cell r="D1081" t="str">
            <v>u</v>
          </cell>
          <cell r="E1081">
            <v>0.7168000000000001</v>
          </cell>
        </row>
        <row r="1082">
          <cell r="B1082">
            <v>1306.05</v>
          </cell>
          <cell r="C1082" t="str">
            <v>Cumbrero universal inicial gris cemento</v>
          </cell>
          <cell r="D1082" t="str">
            <v>u</v>
          </cell>
          <cell r="E1082">
            <v>0.5488000000000001</v>
          </cell>
        </row>
        <row r="1083">
          <cell r="B1083">
            <v>1306.06</v>
          </cell>
          <cell r="C1083" t="str">
            <v>Cumbrero universal final gris cemento</v>
          </cell>
          <cell r="D1083" t="str">
            <v>u</v>
          </cell>
          <cell r="E1083">
            <v>0.5488000000000001</v>
          </cell>
        </row>
        <row r="1084">
          <cell r="B1084">
            <v>1306.07</v>
          </cell>
          <cell r="C1084" t="str">
            <v> Teja Colonial brillante (negro,rojo,ladrillo,tabaco,español,verde)      </v>
          </cell>
          <cell r="D1084" t="str">
            <v>u</v>
          </cell>
          <cell r="E1084">
            <v>0.8400000000000001</v>
          </cell>
        </row>
        <row r="1085">
          <cell r="B1085">
            <v>1306.08</v>
          </cell>
          <cell r="C1085" t="str">
            <v> Teja Colonial cerámico (negro,rojo,ladrillo,tabaco,español,verde)      </v>
          </cell>
          <cell r="D1085" t="str">
            <v>u</v>
          </cell>
          <cell r="E1085">
            <v>0.7056000000000001</v>
          </cell>
        </row>
        <row r="1086">
          <cell r="B1086">
            <v>1306.09</v>
          </cell>
          <cell r="C1086" t="str">
            <v> Teja Colonial gris cemento </v>
          </cell>
          <cell r="D1086" t="str">
            <v>u</v>
          </cell>
          <cell r="E1086">
            <v>0.5264</v>
          </cell>
        </row>
        <row r="1087">
          <cell r="B1087">
            <v>1306.1</v>
          </cell>
          <cell r="C1087" t="str">
            <v> Teja Classic brillante (negro,rojo,ladrillo,tabaco,español,verde)      </v>
          </cell>
          <cell r="D1087" t="str">
            <v>u</v>
          </cell>
          <cell r="E1087">
            <v>0.7728</v>
          </cell>
        </row>
        <row r="1088">
          <cell r="B1088">
            <v>1306.11</v>
          </cell>
          <cell r="C1088" t="str">
            <v> Teja Classic cerámico (negro,rojo,ladrillo,tabaco,español,verde)      </v>
          </cell>
          <cell r="D1088" t="str">
            <v>u</v>
          </cell>
          <cell r="E1088">
            <v>0.6496000000000001</v>
          </cell>
        </row>
        <row r="1089">
          <cell r="B1089">
            <v>1306.12</v>
          </cell>
          <cell r="C1089" t="str">
            <v> Teja Classic gris cemento </v>
          </cell>
          <cell r="D1089" t="str">
            <v>u</v>
          </cell>
          <cell r="E1089">
            <v>0.5376000000000001</v>
          </cell>
        </row>
        <row r="1090">
          <cell r="B1090">
            <v>1306.1299999999999</v>
          </cell>
          <cell r="C1090" t="str">
            <v>Teja de arcilla 15 x 30</v>
          </cell>
          <cell r="D1090" t="str">
            <v>u</v>
          </cell>
          <cell r="E1090">
            <v>0.36</v>
          </cell>
        </row>
        <row r="1091">
          <cell r="B1091">
            <v>1306.1399999999999</v>
          </cell>
          <cell r="C1091" t="str">
            <v>Teja de barro</v>
          </cell>
          <cell r="D1091" t="str">
            <v>u</v>
          </cell>
          <cell r="E1091">
            <v>0.19</v>
          </cell>
        </row>
        <row r="1092">
          <cell r="B1092">
            <v>1307</v>
          </cell>
          <cell r="C1092" t="str">
            <v>ENTECHADOS</v>
          </cell>
        </row>
        <row r="1093">
          <cell r="B1093">
            <v>1307.01</v>
          </cell>
          <cell r="C1093" t="str">
            <v> Entechado cubiertas Steel panel (m.o)                 </v>
          </cell>
          <cell r="D1093" t="str">
            <v> m2  </v>
          </cell>
          <cell r="E1093">
            <v>0.6</v>
          </cell>
        </row>
        <row r="1094">
          <cell r="B1094">
            <v>1307.02</v>
          </cell>
          <cell r="C1094" t="str">
            <v> Entechado cubierta fibrocemento (m.o)                  </v>
          </cell>
          <cell r="D1094" t="str">
            <v> m2  </v>
          </cell>
          <cell r="E1094">
            <v>0.5</v>
          </cell>
        </row>
        <row r="1095">
          <cell r="B1095">
            <v>1307.03</v>
          </cell>
          <cell r="C1095" t="str">
            <v>Cubierta eternit  (provisión y montaje)               </v>
          </cell>
          <cell r="D1095" t="str">
            <v> m2  </v>
          </cell>
          <cell r="E1095">
            <v>5</v>
          </cell>
        </row>
        <row r="1096">
          <cell r="B1096">
            <v>1307.04</v>
          </cell>
          <cell r="C1096" t="str">
            <v>Zin colombiano 1.80</v>
          </cell>
          <cell r="D1096" t="str">
            <v>u</v>
          </cell>
          <cell r="E1096">
            <v>3.00048</v>
          </cell>
        </row>
        <row r="1097">
          <cell r="B1097">
            <v>1307.05</v>
          </cell>
          <cell r="C1097" t="str">
            <v>Zin colombiano 2.40</v>
          </cell>
          <cell r="D1097" t="str">
            <v>u</v>
          </cell>
          <cell r="E1097">
            <v>3.9995200000000004</v>
          </cell>
        </row>
        <row r="1098">
          <cell r="B1098">
            <v>1307.06</v>
          </cell>
          <cell r="C1098" t="str">
            <v>Zin colombiano 3.00</v>
          </cell>
          <cell r="D1098" t="str">
            <v>u</v>
          </cell>
          <cell r="E1098">
            <v>4.999680000000001</v>
          </cell>
        </row>
        <row r="1099">
          <cell r="B1099">
            <v>1307.07</v>
          </cell>
          <cell r="C1099" t="str">
            <v>Zin colombiano 3.60</v>
          </cell>
          <cell r="D1099" t="str">
            <v>u</v>
          </cell>
          <cell r="E1099">
            <v>5.999840000000001</v>
          </cell>
        </row>
        <row r="1100">
          <cell r="B1100">
            <v>1307.08</v>
          </cell>
          <cell r="C1100" t="str">
            <v>Plancha eternit 2.40 m x 0.92 m</v>
          </cell>
          <cell r="D1100" t="str">
            <v>u</v>
          </cell>
          <cell r="E1100">
            <v>6.44</v>
          </cell>
        </row>
        <row r="1101">
          <cell r="B1101">
            <v>1307.09</v>
          </cell>
          <cell r="C1101" t="str">
            <v>Plancha eternit 1.83 m x 0.92 m</v>
          </cell>
          <cell r="D1101" t="str">
            <v>u</v>
          </cell>
          <cell r="E1101">
            <v>4.92</v>
          </cell>
        </row>
        <row r="1102">
          <cell r="B1102">
            <v>1307.1</v>
          </cell>
          <cell r="C1102" t="str">
            <v>Fachaleta 7 x 25 cm.</v>
          </cell>
          <cell r="D1102" t="str">
            <v>m2</v>
          </cell>
          <cell r="E1102">
            <v>4.45</v>
          </cell>
        </row>
        <row r="1103">
          <cell r="B1103">
            <v>1308</v>
          </cell>
          <cell r="C1103" t="str">
            <v>PRODUCTOS EUROLIT</v>
          </cell>
        </row>
        <row r="1104">
          <cell r="B1104">
            <v>1308.01</v>
          </cell>
          <cell r="C1104" t="str">
            <v> Eurolit GRANONDA 2.44x0.92 (8')</v>
          </cell>
          <cell r="D1104" t="str">
            <v> u   </v>
          </cell>
          <cell r="E1104">
            <v>7.694400000000001</v>
          </cell>
        </row>
        <row r="1105">
          <cell r="B1105">
            <v>1308.02</v>
          </cell>
          <cell r="C1105" t="str">
            <v> Eurolit GRANONDA 1.83x0.92 (6')</v>
          </cell>
          <cell r="D1105" t="str">
            <v> u   </v>
          </cell>
          <cell r="E1105">
            <v>6.092800000000001</v>
          </cell>
        </row>
        <row r="1106">
          <cell r="B1106">
            <v>1308.03</v>
          </cell>
          <cell r="C1106" t="str">
            <v> Eurolit GRANONDA 1.22x0.92 (4')</v>
          </cell>
          <cell r="D1106" t="str">
            <v> u   </v>
          </cell>
          <cell r="E1106">
            <v>4.1664</v>
          </cell>
        </row>
        <row r="1107">
          <cell r="B1107">
            <v>1308.04</v>
          </cell>
          <cell r="C1107" t="str">
            <v> Caballete fijo GRANONDA 15G X 0.92</v>
          </cell>
          <cell r="D1107" t="str">
            <v> u   </v>
          </cell>
          <cell r="E1107">
            <v>4.603200000000001</v>
          </cell>
        </row>
        <row r="1108">
          <cell r="B1108">
            <v>1308.05</v>
          </cell>
          <cell r="C1108" t="str">
            <v> Eurolit SUPERGRANONDA 2.44x1.10 (8')</v>
          </cell>
          <cell r="D1108" t="str">
            <v> u   </v>
          </cell>
          <cell r="E1108">
            <v>8.8704</v>
          </cell>
        </row>
        <row r="1109">
          <cell r="B1109">
            <v>1308.06</v>
          </cell>
          <cell r="C1109" t="str">
            <v> Eurolit SUPERGRANONDA 1.83x1.10 (6')</v>
          </cell>
          <cell r="D1109" t="str">
            <v> u   </v>
          </cell>
          <cell r="E1109">
            <v>7.4144000000000005</v>
          </cell>
        </row>
        <row r="1110">
          <cell r="B1110">
            <v>1308.07</v>
          </cell>
          <cell r="C1110" t="str">
            <v> Eurolit SUPERGRANONDA 1.22x1.10 (4')</v>
          </cell>
          <cell r="D1110" t="str">
            <v> u   </v>
          </cell>
          <cell r="E1110">
            <v>4.7824</v>
          </cell>
        </row>
        <row r="1111">
          <cell r="B1111">
            <v>1308.08</v>
          </cell>
          <cell r="C1111" t="str">
            <v> Caballete fijo SUPERGRANONDA 15G x 1.10</v>
          </cell>
          <cell r="D1111" t="str">
            <v> u   </v>
          </cell>
          <cell r="E1111">
            <v>5.678400000000001</v>
          </cell>
        </row>
        <row r="1112">
          <cell r="B1112">
            <v>1308.09</v>
          </cell>
          <cell r="C1112" t="str">
            <v> Eurolit Española 1.34x0.92</v>
          </cell>
          <cell r="D1112" t="str">
            <v> u   </v>
          </cell>
          <cell r="E1112">
            <v>6.843200000000001</v>
          </cell>
        </row>
        <row r="1113">
          <cell r="B1113">
            <v>1308.1</v>
          </cell>
          <cell r="C1113" t="str">
            <v> Caballete fijo Español</v>
          </cell>
          <cell r="D1113" t="str">
            <v> u   </v>
          </cell>
          <cell r="E1113">
            <v>4.849600000000001</v>
          </cell>
        </row>
        <row r="1114">
          <cell r="B1114">
            <v>1309</v>
          </cell>
          <cell r="C1114" t="str">
            <v>LAMINAS Y PLACAS ASFÁLTICAS </v>
          </cell>
        </row>
        <row r="1115">
          <cell r="B1115">
            <v>1309.01</v>
          </cell>
          <cell r="C1115" t="str">
            <v>Imprimante   impermeab.    KUPREX                     </v>
          </cell>
          <cell r="D1115" t="str">
            <v> 4 Kg</v>
          </cell>
          <cell r="E1115">
            <v>8.512</v>
          </cell>
        </row>
        <row r="1116">
          <cell r="B1116">
            <v>1309.02</v>
          </cell>
          <cell r="C1116" t="str">
            <v>Imprimante impermeab. TERROTEX CI                     </v>
          </cell>
          <cell r="D1116" t="str">
            <v> 4 Kg</v>
          </cell>
          <cell r="E1116">
            <v>7.392</v>
          </cell>
        </row>
        <row r="1117">
          <cell r="B1117">
            <v>1309.03</v>
          </cell>
          <cell r="C1117" t="str">
            <v>Imprimante pegante      PEGABITUM                     </v>
          </cell>
          <cell r="D1117" t="str">
            <v>20 Kg</v>
          </cell>
          <cell r="E1117">
            <v>24.64</v>
          </cell>
        </row>
        <row r="1118">
          <cell r="B1118">
            <v>1309.04</v>
          </cell>
          <cell r="C1118" t="str">
            <v>Imprimante pegante p/techados POLIBREA                </v>
          </cell>
          <cell r="D1118" t="str">
            <v> 20 Kg</v>
          </cell>
          <cell r="E1118">
            <v>16.945600000000002</v>
          </cell>
        </row>
        <row r="1119">
          <cell r="B1119">
            <v>1309.05</v>
          </cell>
          <cell r="C1119" t="str">
            <v>Juntas MASIJUNT. 15mm                                 </v>
          </cell>
          <cell r="D1119" t="str">
            <v> m   </v>
          </cell>
          <cell r="E1119">
            <v>0.5040000000000001</v>
          </cell>
        </row>
        <row r="1120">
          <cell r="B1120">
            <v>1309.06</v>
          </cell>
          <cell r="C1120" t="str">
            <v>Juntas MASIJUNT. 40mm                                 </v>
          </cell>
          <cell r="D1120" t="str">
            <v> m   </v>
          </cell>
          <cell r="E1120">
            <v>1.344</v>
          </cell>
        </row>
        <row r="1121">
          <cell r="B1121">
            <v>1309.07</v>
          </cell>
          <cell r="C1121" t="str">
            <v>Lámina Thermo Plak  KM1                               </v>
          </cell>
          <cell r="D1121" t="str">
            <v> m   </v>
          </cell>
          <cell r="E1121">
            <v>1.344</v>
          </cell>
        </row>
        <row r="1122">
          <cell r="B1122">
            <v>1309.08</v>
          </cell>
          <cell r="C1122" t="str">
            <v>Lámina Thermo Plak  KM2                               </v>
          </cell>
          <cell r="D1122" t="str">
            <v> m   </v>
          </cell>
          <cell r="E1122">
            <v>2.4640000000000004</v>
          </cell>
        </row>
        <row r="1123">
          <cell r="B1123">
            <v>1309.09</v>
          </cell>
          <cell r="C1123" t="str">
            <v>Lámina Thermo Plak  KM3                               </v>
          </cell>
          <cell r="D1123" t="str">
            <v> m   </v>
          </cell>
          <cell r="E1123">
            <v>3.696</v>
          </cell>
        </row>
        <row r="1124">
          <cell r="B1124">
            <v>1309.1</v>
          </cell>
          <cell r="C1124" t="str">
            <v>Lámina impermeable ASFALUM p=3.00kg/m2; 10m            </v>
          </cell>
          <cell r="D1124" t="str">
            <v>m2</v>
          </cell>
          <cell r="E1124">
            <v>4.692800000000001</v>
          </cell>
        </row>
        <row r="1125">
          <cell r="B1125">
            <v>1309.11</v>
          </cell>
          <cell r="C1125" t="str">
            <v> Lámina imperm. THERMO PLACK ALUM.                     </v>
          </cell>
          <cell r="D1125" t="str">
            <v>m</v>
          </cell>
          <cell r="E1125">
            <v>12.32</v>
          </cell>
        </row>
        <row r="1126">
          <cell r="B1126">
            <v>1309.12</v>
          </cell>
          <cell r="C1126" t="str">
            <v> Pegamil masilla                                       </v>
          </cell>
          <cell r="D1126" t="str">
            <v> kg  </v>
          </cell>
          <cell r="E1126">
            <v>3.08</v>
          </cell>
        </row>
        <row r="1127">
          <cell r="B1127">
            <v>1309.1299999999999</v>
          </cell>
          <cell r="C1127" t="str">
            <v> Ruberoid (Techofielt 1500) 1.3 kg/m2                            </v>
          </cell>
          <cell r="D1127" t="str">
            <v>m2</v>
          </cell>
          <cell r="E1127">
            <v>1.4000000000000001</v>
          </cell>
        </row>
        <row r="1128">
          <cell r="B1128">
            <v>1309.1399999999999</v>
          </cell>
          <cell r="C1128" t="str">
            <v> Tejas asfálticas "SHINGLES" p=10kg/m2 NEGRA</v>
          </cell>
          <cell r="D1128" t="str">
            <v> m2  </v>
          </cell>
          <cell r="E1128">
            <v>10.360000000000001</v>
          </cell>
        </row>
        <row r="1129">
          <cell r="B1129">
            <v>1309.1499999999999</v>
          </cell>
          <cell r="C1129" t="str">
            <v> Bandas impremeab. Kontaflex 20x20mm                 </v>
          </cell>
          <cell r="D1129" t="str">
            <v> m   </v>
          </cell>
          <cell r="E1129">
            <v>0.5040000000000001</v>
          </cell>
        </row>
        <row r="1130">
          <cell r="B1130">
            <v>1309.1599999999999</v>
          </cell>
          <cell r="C1130" t="str">
            <v> Bandas impremeab. Kontactflex 20x40mm                 </v>
          </cell>
          <cell r="D1130" t="str">
            <v> m   </v>
          </cell>
          <cell r="E1130">
            <v>0.56</v>
          </cell>
        </row>
        <row r="1131">
          <cell r="B1131">
            <v>1309.1699999999998</v>
          </cell>
          <cell r="C1131" t="str">
            <v>Imperglas verde (fibra de vidrio) p=4.3 kg/m2</v>
          </cell>
          <cell r="D1131" t="str">
            <v>10 m</v>
          </cell>
          <cell r="E1131">
            <v>4.0656</v>
          </cell>
        </row>
        <row r="1132">
          <cell r="B1132">
            <v>1310</v>
          </cell>
          <cell r="C1132" t="str">
            <v>ACCESORIOS</v>
          </cell>
        </row>
        <row r="1133">
          <cell r="B1133">
            <v>1310.01</v>
          </cell>
          <cell r="C1133" t="str">
            <v> Canal aluminio (blanco,negro,aluminio) </v>
          </cell>
          <cell r="D1133" t="str">
            <v> m   </v>
          </cell>
          <cell r="E1133">
            <v>3.6400000000000006</v>
          </cell>
        </row>
        <row r="1134">
          <cell r="B1134">
            <v>1310.02</v>
          </cell>
          <cell r="C1134" t="str">
            <v> Sujetadores  de  canal   (prepintado)                 </v>
          </cell>
          <cell r="D1134" t="str">
            <v> u   </v>
          </cell>
          <cell r="E1134">
            <v>0.49280000000000007</v>
          </cell>
        </row>
        <row r="1135">
          <cell r="B1135">
            <v>1310.03</v>
          </cell>
          <cell r="C1135" t="str">
            <v> Sujetadores  de  canal  (galvanizado)                 </v>
          </cell>
          <cell r="D1135" t="str">
            <v> u   </v>
          </cell>
          <cell r="E1135">
            <v>0.49280000000000007</v>
          </cell>
        </row>
        <row r="1136">
          <cell r="B1136">
            <v>1310.04</v>
          </cell>
          <cell r="C1136" t="str">
            <v> Sujetadores de bajantes  (prepintado)                 </v>
          </cell>
          <cell r="D1136" t="str">
            <v> u   </v>
          </cell>
          <cell r="E1136">
            <v>0.49280000000000007</v>
          </cell>
        </row>
        <row r="1137">
          <cell r="B1137">
            <v>1310.05</v>
          </cell>
          <cell r="C1137" t="str">
            <v> Sujetadores de bajantes (galvanizado)                 </v>
          </cell>
          <cell r="D1137" t="str">
            <v> u   </v>
          </cell>
          <cell r="E1137">
            <v>0.49280000000000007</v>
          </cell>
        </row>
        <row r="1138">
          <cell r="B1138">
            <v>1310.06</v>
          </cell>
          <cell r="C1138" t="str">
            <v> Bajante aluminio (bla,neg,alum)</v>
          </cell>
          <cell r="D1138" t="str">
            <v> m   </v>
          </cell>
          <cell r="E1138">
            <v>3.6400000000000006</v>
          </cell>
        </row>
        <row r="1139">
          <cell r="B1139">
            <v>1311</v>
          </cell>
          <cell r="C1139" t="str">
            <v>CORNISAS</v>
          </cell>
        </row>
        <row r="1140">
          <cell r="B1140">
            <v>1311.01</v>
          </cell>
          <cell r="C1140" t="str">
            <v>Cornisa de yeso Grecia</v>
          </cell>
          <cell r="D1140" t="str">
            <v>ml</v>
          </cell>
          <cell r="E1140">
            <v>8.4</v>
          </cell>
        </row>
        <row r="1141">
          <cell r="B1141">
            <v>1311.02</v>
          </cell>
          <cell r="C1141" t="str">
            <v>Cornisa de yeso Esparta</v>
          </cell>
          <cell r="D1141" t="str">
            <v>ml</v>
          </cell>
          <cell r="E1141">
            <v>8.4</v>
          </cell>
        </row>
        <row r="1142">
          <cell r="B1142">
            <v>1311.03</v>
          </cell>
          <cell r="C1142" t="str">
            <v>Cornisa de yeso Roma</v>
          </cell>
          <cell r="D1142" t="str">
            <v>ml</v>
          </cell>
          <cell r="E1142">
            <v>6.16</v>
          </cell>
        </row>
        <row r="1143">
          <cell r="B1143">
            <v>1311.04</v>
          </cell>
          <cell r="C1143" t="str">
            <v>Cornisa de yeso Atenea</v>
          </cell>
          <cell r="D1143" t="str">
            <v>ml</v>
          </cell>
          <cell r="E1143">
            <v>5.936</v>
          </cell>
        </row>
        <row r="1144">
          <cell r="B1144">
            <v>1311.05</v>
          </cell>
          <cell r="C1144" t="str">
            <v>Cortineros Gypsum </v>
          </cell>
          <cell r="D1144" t="str">
            <v>ml</v>
          </cell>
          <cell r="E1144">
            <v>8.4</v>
          </cell>
        </row>
        <row r="1145">
          <cell r="B1145">
            <v>1312</v>
          </cell>
          <cell r="C1145" t="str">
            <v>CIELOS RASOS</v>
          </cell>
        </row>
        <row r="1146">
          <cell r="B1146">
            <v>1312.01</v>
          </cell>
          <cell r="C1146" t="str">
            <v>Plano 12 mm NORMAL</v>
          </cell>
          <cell r="D1146" t="str">
            <v>m2</v>
          </cell>
          <cell r="E1146">
            <v>13.328000000000001</v>
          </cell>
        </row>
        <row r="1147">
          <cell r="B1147">
            <v>1312.02</v>
          </cell>
          <cell r="C1147" t="str">
            <v>Plano 12 mm ANTIHUMEDAD</v>
          </cell>
          <cell r="D1147" t="str">
            <v>m2</v>
          </cell>
          <cell r="E1147">
            <v>14.784</v>
          </cell>
        </row>
        <row r="1148">
          <cell r="B1148">
            <v>1312.03</v>
          </cell>
          <cell r="C1148" t="str">
            <v>Cóncavo o convexo</v>
          </cell>
          <cell r="D1148" t="str">
            <v>m2</v>
          </cell>
          <cell r="E1148">
            <v>20.720000000000002</v>
          </cell>
        </row>
        <row r="1149">
          <cell r="B1149">
            <v>1312.04</v>
          </cell>
          <cell r="C1149" t="str">
            <v>Panel Fibrocel Cielo Raso Suspendido 605x.605  e= 5mm              </v>
          </cell>
          <cell r="D1149" t="str">
            <v>pln</v>
          </cell>
          <cell r="E1149">
            <v>1.7808000000000002</v>
          </cell>
        </row>
        <row r="1150">
          <cell r="B1150">
            <v>1312.05</v>
          </cell>
          <cell r="C1150" t="str">
            <v>Panel Fibrocel Suspendido Blanco 1.210x.605  e= 5mm</v>
          </cell>
          <cell r="D1150" t="str">
            <v>pln</v>
          </cell>
          <cell r="E1150">
            <v>3.6176000000000004</v>
          </cell>
        </row>
        <row r="1151">
          <cell r="B1151">
            <v>1312.06</v>
          </cell>
          <cell r="C1151" t="str">
            <v>Panel Fibrocel Cielo Raso Suspendido Romano gris .605x.605  e= 6mm              </v>
          </cell>
          <cell r="D1151" t="str">
            <v>pln</v>
          </cell>
          <cell r="E1151">
            <v>1.5456</v>
          </cell>
        </row>
        <row r="1152">
          <cell r="B1152">
            <v>1312.07</v>
          </cell>
          <cell r="C1152" t="str">
            <v>Plancha Gypsum regular 4"x8"x1/2". Importada Chile</v>
          </cell>
          <cell r="D1152" t="str">
            <v>u</v>
          </cell>
          <cell r="E1152">
            <v>8.668800000000001</v>
          </cell>
        </row>
        <row r="1153">
          <cell r="B1153">
            <v>1312.08</v>
          </cell>
          <cell r="C1153" t="str">
            <v>Plancha Gypsum regular 4"x8"x10mm.</v>
          </cell>
          <cell r="D1153" t="str">
            <v>m2</v>
          </cell>
          <cell r="E1153">
            <v>2.54</v>
          </cell>
        </row>
        <row r="1154">
          <cell r="B1154">
            <v>1312.09</v>
          </cell>
          <cell r="C1154" t="str">
            <v>Plancha Gypsum p/humedad 4"x8"x1/2". Importada Chile</v>
          </cell>
          <cell r="D1154" t="str">
            <v>u</v>
          </cell>
          <cell r="E1154">
            <v>13.776000000000002</v>
          </cell>
        </row>
        <row r="1155">
          <cell r="B1155">
            <v>1312.1</v>
          </cell>
          <cell r="C1155" t="str">
            <v>Perfil primario 15/8"x12"x1mm</v>
          </cell>
          <cell r="D1155" t="str">
            <v>u</v>
          </cell>
          <cell r="E1155">
            <v>3.1808</v>
          </cell>
        </row>
        <row r="1156">
          <cell r="B1156">
            <v>1312.11</v>
          </cell>
          <cell r="C1156" t="str">
            <v>Perfil secundario 2 1/2"x12"</v>
          </cell>
          <cell r="D1156" t="str">
            <v>u</v>
          </cell>
          <cell r="E1156">
            <v>2.7216000000000005</v>
          </cell>
        </row>
        <row r="1157">
          <cell r="B1157">
            <v>1312.12</v>
          </cell>
          <cell r="C1157" t="str">
            <v>Angulo galvanizado 3/4"x3/4"x10"</v>
          </cell>
          <cell r="D1157" t="str">
            <v>u</v>
          </cell>
          <cell r="E1157">
            <v>0.9520000000000001</v>
          </cell>
        </row>
        <row r="1158">
          <cell r="B1158">
            <v>1312.1299999999999</v>
          </cell>
          <cell r="C1158" t="str">
            <v>Perfil Track 3 5/8 x 8". Gauge 25</v>
          </cell>
          <cell r="D1158" t="str">
            <v>u</v>
          </cell>
          <cell r="E1158">
            <v>2.3968000000000003</v>
          </cell>
        </row>
        <row r="1159">
          <cell r="B1159">
            <v>1312.1399999999999</v>
          </cell>
          <cell r="C1159" t="str">
            <v>Perfil Stud 3 5/8 x 8". Gauge 25</v>
          </cell>
          <cell r="D1159" t="str">
            <v>u</v>
          </cell>
          <cell r="E1159">
            <v>2.7440000000000007</v>
          </cell>
        </row>
        <row r="1160">
          <cell r="B1160">
            <v>1312.1499999999999</v>
          </cell>
          <cell r="C1160" t="str">
            <v>Pefil Track 1 5/8 x 8". Gauge 25</v>
          </cell>
          <cell r="D1160" t="str">
            <v>u</v>
          </cell>
          <cell r="E1160">
            <v>1.7136000000000002</v>
          </cell>
        </row>
        <row r="1161">
          <cell r="B1161">
            <v>1312.1599999999999</v>
          </cell>
          <cell r="C1161" t="str">
            <v>Pefil Stud 1 5/8 x 8". Gauge 25</v>
          </cell>
          <cell r="D1161" t="str">
            <v>u</v>
          </cell>
          <cell r="E1161">
            <v>2.0608000000000004</v>
          </cell>
        </row>
        <row r="1162">
          <cell r="B1162">
            <v>1312.1699999999998</v>
          </cell>
          <cell r="C1162" t="str">
            <v>Cielo raso plano horizontal: en gypsum regular de 1/2"</v>
          </cell>
          <cell r="D1162" t="str">
            <v>m2</v>
          </cell>
          <cell r="E1162">
            <v>10.976000000000003</v>
          </cell>
        </row>
        <row r="1163">
          <cell r="B1163">
            <v>1312.1799999999998</v>
          </cell>
          <cell r="C1163" t="str">
            <v>Cielo raso plano horizontal: en gypsum a prueba de humedad de 1/2"</v>
          </cell>
          <cell r="D1163" t="str">
            <v>m2</v>
          </cell>
          <cell r="E1163">
            <v>14.784</v>
          </cell>
        </row>
        <row r="1164">
          <cell r="B1164">
            <v>1312.1899999999998</v>
          </cell>
          <cell r="C1164" t="str">
            <v>Pared doble forramiento 3 5/8", en gypsum regular de 1/2"</v>
          </cell>
          <cell r="D1164" t="str">
            <v>m2</v>
          </cell>
          <cell r="E1164">
            <v>18.816000000000003</v>
          </cell>
        </row>
        <row r="1165">
          <cell r="B1165">
            <v>1312.1999999999998</v>
          </cell>
          <cell r="C1165" t="str">
            <v>Pared doble forramiento 1 5/8", en gypsum regular de 1/2"</v>
          </cell>
          <cell r="D1165" t="str">
            <v>m2</v>
          </cell>
          <cell r="E1165">
            <v>18.256000000000004</v>
          </cell>
        </row>
        <row r="1166">
          <cell r="B1166">
            <v>1312.2099999999998</v>
          </cell>
          <cell r="C1166" t="str">
            <v>Perfil aluminio tipo T 3/4x3/4x6m</v>
          </cell>
          <cell r="D1166" t="str">
            <v>u</v>
          </cell>
          <cell r="E1166">
            <v>2.7</v>
          </cell>
        </row>
        <row r="1167">
          <cell r="B1167">
            <v>1312.2199999999998</v>
          </cell>
          <cell r="C1167" t="str">
            <v>Perfil aluminio tipo L 1x1/2x6m</v>
          </cell>
          <cell r="D1167" t="str">
            <v>u</v>
          </cell>
          <cell r="E1167">
            <v>4.1</v>
          </cell>
        </row>
        <row r="1168">
          <cell r="B1168">
            <v>1312.2299999999998</v>
          </cell>
          <cell r="C1168" t="str">
            <v>Tormillos y tacos plásticos</v>
          </cell>
          <cell r="D1168" t="str">
            <v>jgo</v>
          </cell>
          <cell r="E1168">
            <v>0.1</v>
          </cell>
        </row>
        <row r="1169">
          <cell r="B1169">
            <v>1312.2399999999998</v>
          </cell>
          <cell r="C1169" t="str">
            <v>Tumbado acústico fibra mineral 600x1200x9mm</v>
          </cell>
          <cell r="D1169" t="str">
            <v>m2</v>
          </cell>
          <cell r="E1169">
            <v>2.73</v>
          </cell>
        </row>
        <row r="1170">
          <cell r="B1170">
            <v>1312.2499999999998</v>
          </cell>
          <cell r="C1170" t="str">
            <v>Placa de policarbonato</v>
          </cell>
          <cell r="D1170" t="str">
            <v>m2</v>
          </cell>
          <cell r="E1170">
            <v>22.75</v>
          </cell>
        </row>
        <row r="1171">
          <cell r="B1171">
            <v>1312.2599999999998</v>
          </cell>
          <cell r="C1171" t="str">
            <v>Tormillos autoperforantes</v>
          </cell>
          <cell r="D1171" t="str">
            <v>u</v>
          </cell>
          <cell r="E1171">
            <v>0.04</v>
          </cell>
        </row>
        <row r="1172">
          <cell r="B1172">
            <v>1312.2699999999998</v>
          </cell>
          <cell r="C1172" t="str">
            <v>Estructura metálica portante</v>
          </cell>
          <cell r="D1172" t="str">
            <v>m2</v>
          </cell>
          <cell r="E1172">
            <v>8</v>
          </cell>
        </row>
        <row r="1173">
          <cell r="B1173">
            <v>1313</v>
          </cell>
          <cell r="C1173" t="str">
            <v>PAREDES DRYWALL</v>
          </cell>
        </row>
        <row r="1174">
          <cell r="B1174">
            <v>1313.01</v>
          </cell>
          <cell r="C1174" t="str">
            <v>Estructura hasta 10 cm</v>
          </cell>
          <cell r="D1174" t="str">
            <v>m2</v>
          </cell>
          <cell r="E1174">
            <v>6.16</v>
          </cell>
        </row>
        <row r="1175">
          <cell r="B1175">
            <v>1313.02</v>
          </cell>
          <cell r="C1175" t="str">
            <v>Panel gypsum 12 mm</v>
          </cell>
          <cell r="D1175" t="str">
            <v>m2</v>
          </cell>
          <cell r="E1175">
            <v>8.736</v>
          </cell>
        </row>
        <row r="1176">
          <cell r="B1176">
            <v>1313.03</v>
          </cell>
          <cell r="C1176" t="str">
            <v>Pared 1 cara</v>
          </cell>
          <cell r="D1176" t="str">
            <v>m2</v>
          </cell>
          <cell r="E1176">
            <v>14.000000000000002</v>
          </cell>
        </row>
        <row r="1177">
          <cell r="B1177">
            <v>1313.04</v>
          </cell>
          <cell r="C1177" t="str">
            <v>Pared 2 caras</v>
          </cell>
          <cell r="D1177" t="str">
            <v>m2</v>
          </cell>
          <cell r="E1177">
            <v>21.952000000000005</v>
          </cell>
        </row>
        <row r="1178">
          <cell r="B1178">
            <v>1313.05</v>
          </cell>
          <cell r="C1178" t="str">
            <v>Bordes de esquina</v>
          </cell>
          <cell r="D1178" t="str">
            <v>m2</v>
          </cell>
          <cell r="E1178">
            <v>0.56</v>
          </cell>
        </row>
        <row r="1179">
          <cell r="B1179">
            <v>1313.06</v>
          </cell>
          <cell r="C1179" t="str">
            <v>Refuerzo en esquina</v>
          </cell>
          <cell r="D1179" t="str">
            <v>m2</v>
          </cell>
          <cell r="E1179">
            <v>1.6800000000000002</v>
          </cell>
        </row>
        <row r="1180">
          <cell r="B1180">
            <v>1314</v>
          </cell>
          <cell r="C1180" t="str">
            <v>TEJAS DE MICROCONCRETO</v>
          </cell>
        </row>
        <row r="1181">
          <cell r="B1181">
            <v>1314.01</v>
          </cell>
          <cell r="C1181" t="str">
            <v>Teja natural (color cemento)</v>
          </cell>
          <cell r="D1181" t="str">
            <v>m2</v>
          </cell>
          <cell r="E1181">
            <v>4.760000000000001</v>
          </cell>
        </row>
        <row r="1182">
          <cell r="B1182">
            <v>1314.02</v>
          </cell>
          <cell r="C1182" t="str">
            <v>Teja pigmentada (varios colores)</v>
          </cell>
          <cell r="D1182" t="str">
            <v>m2</v>
          </cell>
          <cell r="E1182">
            <v>5.040000000000001</v>
          </cell>
        </row>
        <row r="1183">
          <cell r="B1183">
            <v>1314.03</v>
          </cell>
          <cell r="C1183" t="str">
            <v>Teja pintada (varios colores)</v>
          </cell>
          <cell r="D1183" t="str">
            <v>m2</v>
          </cell>
          <cell r="E1183">
            <v>6.0375</v>
          </cell>
        </row>
        <row r="1184">
          <cell r="B1184">
            <v>1314.04</v>
          </cell>
          <cell r="C1184" t="str">
            <v>Teja pigmentada lacada</v>
          </cell>
          <cell r="D1184" t="str">
            <v>m2</v>
          </cell>
          <cell r="E1184">
            <v>5.880000000000001</v>
          </cell>
        </row>
        <row r="1185">
          <cell r="B1185">
            <v>1314.05</v>
          </cell>
          <cell r="C1185" t="str">
            <v>Teja pintada lacada</v>
          </cell>
          <cell r="D1185" t="str">
            <v>m2</v>
          </cell>
          <cell r="E1185">
            <v>6.865600000000001</v>
          </cell>
        </row>
        <row r="1186">
          <cell r="B1186">
            <v>1314.06</v>
          </cell>
          <cell r="C1186" t="str">
            <v>Teja pigmentada pintada</v>
          </cell>
          <cell r="D1186" t="str">
            <v>m2</v>
          </cell>
          <cell r="E1186">
            <v>6.025600000000001</v>
          </cell>
        </row>
        <row r="1187">
          <cell r="B1187">
            <v>1314.07</v>
          </cell>
          <cell r="C1187" t="str">
            <v>Teja pigmentada pintada lacada</v>
          </cell>
          <cell r="D1187" t="str">
            <v>m2</v>
          </cell>
          <cell r="E1187">
            <v>7.000000000000001</v>
          </cell>
        </row>
        <row r="1188">
          <cell r="B1188">
            <v>1400</v>
          </cell>
          <cell r="C1188" t="str">
            <v>MATERIAL PARA DESAGUE</v>
          </cell>
        </row>
        <row r="1189">
          <cell r="B1189">
            <v>1401</v>
          </cell>
          <cell r="C1189" t="str">
            <v>ACCESORIOS PVC</v>
          </cell>
        </row>
        <row r="1190">
          <cell r="B1190">
            <v>1401.01</v>
          </cell>
          <cell r="C1190" t="str">
            <v> Codo PVC  50 mm. x 90 grados desague                  </v>
          </cell>
          <cell r="D1190" t="str">
            <v> u   </v>
          </cell>
          <cell r="E1190">
            <v>0.6160000000000001</v>
          </cell>
        </row>
        <row r="1191">
          <cell r="B1191">
            <v>1401.02</v>
          </cell>
          <cell r="C1191" t="str">
            <v> Codo PVC  75 mm. x 90 grados desague                  </v>
          </cell>
          <cell r="D1191" t="str">
            <v> u   </v>
          </cell>
          <cell r="E1191">
            <v>1.0976000000000001</v>
          </cell>
        </row>
        <row r="1192">
          <cell r="B1192">
            <v>1401.03</v>
          </cell>
          <cell r="C1192" t="str">
            <v> Codo PVC 110 mm. x 90 grados desague                  </v>
          </cell>
          <cell r="D1192" t="str">
            <v> u   </v>
          </cell>
          <cell r="E1192">
            <v>1.8928</v>
          </cell>
        </row>
        <row r="1193">
          <cell r="B1193">
            <v>1401.04</v>
          </cell>
          <cell r="C1193" t="str">
            <v> Codo PVC 160 mm. x 90 grados desague                  </v>
          </cell>
          <cell r="D1193" t="str">
            <v> u   </v>
          </cell>
          <cell r="E1193">
            <v>7.504000000000001</v>
          </cell>
        </row>
        <row r="1194">
          <cell r="B1194">
            <v>1401.05</v>
          </cell>
          <cell r="C1194" t="str">
            <v> Codo PVC 200 mm. x 90 grados desague                  </v>
          </cell>
          <cell r="D1194" t="str">
            <v> u   </v>
          </cell>
          <cell r="E1194">
            <v>28.683200000000003</v>
          </cell>
        </row>
        <row r="1195">
          <cell r="B1195">
            <v>1401.06</v>
          </cell>
          <cell r="C1195" t="str">
            <v> Codo PVC 250 mm. x 90 grados desague                  </v>
          </cell>
          <cell r="D1195" t="str">
            <v> u   </v>
          </cell>
          <cell r="E1195">
            <v>66.6624</v>
          </cell>
        </row>
        <row r="1196">
          <cell r="B1196">
            <v>1401.07</v>
          </cell>
          <cell r="C1196" t="str">
            <v> Codo PVC 315 mm. x 90 grados desague                  </v>
          </cell>
          <cell r="D1196" t="str">
            <v> u   </v>
          </cell>
          <cell r="E1196">
            <v>100.25120000000001</v>
          </cell>
        </row>
        <row r="1197">
          <cell r="B1197">
            <v>1401.08</v>
          </cell>
          <cell r="C1197" t="str">
            <v> Codo PVC  50 mm. x 45 grados desague                  </v>
          </cell>
          <cell r="D1197" t="str">
            <v> u   </v>
          </cell>
          <cell r="E1197">
            <v>0.6160000000000001</v>
          </cell>
        </row>
        <row r="1198">
          <cell r="B1198">
            <v>1401.09</v>
          </cell>
          <cell r="C1198" t="str">
            <v> Codo PVC  75 mm. x 45 grados desague                  </v>
          </cell>
          <cell r="D1198" t="str">
            <v> u   </v>
          </cell>
          <cell r="E1198">
            <v>1.288</v>
          </cell>
        </row>
        <row r="1199">
          <cell r="B1199">
            <v>1401.1</v>
          </cell>
          <cell r="C1199" t="str">
            <v> Codo PVC 110 mm. x 45 grados desague                  </v>
          </cell>
          <cell r="D1199" t="str">
            <v> u   </v>
          </cell>
          <cell r="E1199">
            <v>2.4640000000000004</v>
          </cell>
        </row>
        <row r="1200">
          <cell r="B1200">
            <v>1401.11</v>
          </cell>
          <cell r="C1200" t="str">
            <v> Codo PVC 160 mm. x 45 grados desague                  </v>
          </cell>
          <cell r="D1200" t="str">
            <v> u   </v>
          </cell>
          <cell r="E1200">
            <v>9.340800000000002</v>
          </cell>
        </row>
        <row r="1201">
          <cell r="B1201">
            <v>1401.12</v>
          </cell>
          <cell r="C1201" t="str">
            <v> Codo PVC 200 mm. x 45 grados desague                  </v>
          </cell>
          <cell r="D1201" t="str">
            <v> u   </v>
          </cell>
          <cell r="E1201">
            <v>20.0592</v>
          </cell>
        </row>
        <row r="1202">
          <cell r="B1202">
            <v>1401.1299999999999</v>
          </cell>
          <cell r="C1202" t="str">
            <v> Codo PVC 250 mm. x 45 grados desague                  </v>
          </cell>
          <cell r="D1202" t="str">
            <v> u   </v>
          </cell>
          <cell r="E1202">
            <v>76.76480000000001</v>
          </cell>
        </row>
        <row r="1203">
          <cell r="B1203">
            <v>1401.1399999999999</v>
          </cell>
          <cell r="C1203" t="str">
            <v> Codo PVC 315 mm. x 45 grados desague                  </v>
          </cell>
          <cell r="D1203" t="str">
            <v> u   </v>
          </cell>
          <cell r="E1203">
            <v>99.82560000000001</v>
          </cell>
        </row>
        <row r="1204">
          <cell r="B1204">
            <v>1401.1499999999999</v>
          </cell>
          <cell r="C1204" t="str">
            <v> Cruz PVC (desague)  50 mm                             </v>
          </cell>
          <cell r="D1204" t="str">
            <v> u   </v>
          </cell>
          <cell r="E1204">
            <v>0.7728</v>
          </cell>
        </row>
        <row r="1205">
          <cell r="B1205">
            <v>1401.1599999999999</v>
          </cell>
          <cell r="C1205" t="str">
            <v> Cruz PVC (desague)  75 mm                             </v>
          </cell>
          <cell r="D1205" t="str">
            <v> u   </v>
          </cell>
          <cell r="E1205">
            <v>6.104000000000001</v>
          </cell>
        </row>
        <row r="1206">
          <cell r="B1206">
            <v>1401.1699999999998</v>
          </cell>
          <cell r="C1206" t="str">
            <v> Cruz PVC (desague) 110 mm                             </v>
          </cell>
          <cell r="D1206" t="str">
            <v> u   </v>
          </cell>
          <cell r="E1206">
            <v>13.3504</v>
          </cell>
        </row>
        <row r="1207">
          <cell r="B1207">
            <v>1401.1799999999998</v>
          </cell>
          <cell r="C1207" t="str">
            <v> Reductor PVC  75 mm. a 50 mm. desague                 </v>
          </cell>
          <cell r="D1207" t="str">
            <v> u   </v>
          </cell>
          <cell r="E1207">
            <v>1.0752000000000002</v>
          </cell>
        </row>
        <row r="1208">
          <cell r="B1208">
            <v>1401.1899999999998</v>
          </cell>
          <cell r="C1208" t="str">
            <v> Reductor PVC (desague)  160  a  110mm                 </v>
          </cell>
          <cell r="D1208" t="str">
            <v> u   </v>
          </cell>
          <cell r="E1208">
            <v>8.097600000000002</v>
          </cell>
        </row>
        <row r="1209">
          <cell r="B1209">
            <v>1401.1999999999998</v>
          </cell>
          <cell r="C1209" t="str">
            <v> Reductor PVC 110 mm. a 50 mm. desague                 </v>
          </cell>
          <cell r="D1209" t="str">
            <v> u   </v>
          </cell>
          <cell r="E1209">
            <v>1.6016000000000001</v>
          </cell>
        </row>
        <row r="1210">
          <cell r="B1210">
            <v>1401.2099999999998</v>
          </cell>
          <cell r="C1210" t="str">
            <v> Reductor PVC 110 mm. a 75 mm. desague                 </v>
          </cell>
          <cell r="D1210" t="str">
            <v> u   </v>
          </cell>
          <cell r="E1210">
            <v>1.6016000000000001</v>
          </cell>
        </row>
        <row r="1211">
          <cell r="B1211">
            <v>1401.2199999999998</v>
          </cell>
          <cell r="C1211" t="str">
            <v> Reductor PVC 200 mm. a 160 mm. desague                 </v>
          </cell>
          <cell r="D1211" t="str">
            <v> u   </v>
          </cell>
          <cell r="E1211">
            <v>14.190400000000002</v>
          </cell>
        </row>
        <row r="1212">
          <cell r="B1212">
            <v>1401.2299999999998</v>
          </cell>
          <cell r="C1212" t="str">
            <v> Reductor PVC 250 mm. a 200 mm. desague                 </v>
          </cell>
          <cell r="D1212" t="str">
            <v> u   </v>
          </cell>
          <cell r="E1212">
            <v>23.430400000000006</v>
          </cell>
        </row>
        <row r="1213">
          <cell r="B1213">
            <v>1401.2399999999998</v>
          </cell>
          <cell r="C1213" t="str">
            <v> Reductor PVC 315 mm. a 250 mm. desague                 </v>
          </cell>
          <cell r="D1213" t="str">
            <v> u   </v>
          </cell>
          <cell r="E1213">
            <v>44.083200000000005</v>
          </cell>
        </row>
        <row r="1214">
          <cell r="B1214">
            <v>1401.2499999999998</v>
          </cell>
          <cell r="C1214" t="str">
            <v> Tapón  macho  PVC  (desague)    50 mm                 </v>
          </cell>
          <cell r="D1214" t="str">
            <v> u   </v>
          </cell>
          <cell r="E1214">
            <v>0.5488000000000001</v>
          </cell>
        </row>
        <row r="1215">
          <cell r="B1215">
            <v>1401.2599999999998</v>
          </cell>
          <cell r="C1215" t="str">
            <v> Tapón  macho  PVC  (desague)   110 mm                 </v>
          </cell>
          <cell r="D1215" t="str">
            <v> u   </v>
          </cell>
          <cell r="E1215">
            <v>0.8400000000000001</v>
          </cell>
        </row>
        <row r="1216">
          <cell r="B1216">
            <v>1401.2699999999998</v>
          </cell>
          <cell r="C1216" t="str">
            <v> Tapón  macho  PVC  (desague)   160 mm                 </v>
          </cell>
          <cell r="D1216" t="str">
            <v> u   </v>
          </cell>
          <cell r="E1216">
            <v>3.416</v>
          </cell>
        </row>
        <row r="1217">
          <cell r="B1217">
            <v>1401.2799999999997</v>
          </cell>
          <cell r="C1217" t="str">
            <v> Tapón  macho  PVC  (desague)   75 mm                 </v>
          </cell>
          <cell r="D1217" t="str">
            <v> u   </v>
          </cell>
          <cell r="E1217">
            <v>0.6496000000000001</v>
          </cell>
        </row>
        <row r="1218">
          <cell r="B1218">
            <v>1401.2899999999997</v>
          </cell>
          <cell r="C1218" t="str">
            <v> Tapón  macho  PVC  (desague)   200 mm                 </v>
          </cell>
          <cell r="D1218" t="str">
            <v> u   </v>
          </cell>
          <cell r="E1218">
            <v>6.8096000000000005</v>
          </cell>
        </row>
        <row r="1219">
          <cell r="B1219">
            <v>1401.2999999999997</v>
          </cell>
          <cell r="C1219" t="str">
            <v> Tapón  macho  PVC  (desague)   250 mm                 </v>
          </cell>
          <cell r="D1219" t="str">
            <v> u   </v>
          </cell>
          <cell r="E1219">
            <v>6.8096000000000005</v>
          </cell>
        </row>
        <row r="1220">
          <cell r="B1220">
            <v>1401.3099999999997</v>
          </cell>
          <cell r="C1220" t="str">
            <v> Tapón  macho  PVC  (desague)   315 mm                 </v>
          </cell>
          <cell r="D1220" t="str">
            <v> u   </v>
          </cell>
          <cell r="E1220">
            <v>24.584000000000003</v>
          </cell>
        </row>
        <row r="1221">
          <cell r="B1221">
            <v>1401.3199999999997</v>
          </cell>
          <cell r="C1221" t="str">
            <v> Tee PVC  50 mm. desague                               </v>
          </cell>
          <cell r="D1221" t="str">
            <v> u   </v>
          </cell>
          <cell r="E1221">
            <v>0.6608</v>
          </cell>
        </row>
        <row r="1222">
          <cell r="B1222">
            <v>1401.3299999999997</v>
          </cell>
          <cell r="C1222" t="str">
            <v> Tee PVC  75 mm. desague                               </v>
          </cell>
          <cell r="D1222" t="str">
            <v> u   </v>
          </cell>
          <cell r="E1222">
            <v>1.4224</v>
          </cell>
        </row>
        <row r="1223">
          <cell r="B1223">
            <v>1401.3399999999997</v>
          </cell>
          <cell r="C1223" t="str">
            <v> Tee PVC 110 mm. desague                               </v>
          </cell>
          <cell r="D1223" t="str">
            <v> u   </v>
          </cell>
          <cell r="E1223">
            <v>2.4192000000000005</v>
          </cell>
        </row>
        <row r="1224">
          <cell r="B1224">
            <v>1401.3499999999997</v>
          </cell>
          <cell r="C1224" t="str">
            <v> Tee PVC 160 mm. desague                               </v>
          </cell>
          <cell r="D1224" t="str">
            <v> u   </v>
          </cell>
          <cell r="E1224">
            <v>16.172800000000002</v>
          </cell>
        </row>
        <row r="1225">
          <cell r="B1225">
            <v>1401.3599999999997</v>
          </cell>
          <cell r="C1225" t="str">
            <v> Tee PVC 200 mm. desague                               </v>
          </cell>
          <cell r="D1225" t="str">
            <v> u   </v>
          </cell>
          <cell r="E1225">
            <v>29.680000000000003</v>
          </cell>
        </row>
        <row r="1226">
          <cell r="B1226">
            <v>1401.3699999999997</v>
          </cell>
          <cell r="C1226" t="str">
            <v> Tee PVC 250 mm. desague                               </v>
          </cell>
          <cell r="D1226" t="str">
            <v> u   </v>
          </cell>
          <cell r="E1226">
            <v>80.1808</v>
          </cell>
        </row>
        <row r="1227">
          <cell r="B1227">
            <v>1401.3799999999997</v>
          </cell>
          <cell r="C1227" t="str">
            <v> Tee PVC 315 mm. desague                               </v>
          </cell>
          <cell r="D1227" t="str">
            <v> u   </v>
          </cell>
          <cell r="E1227">
            <v>132.1936</v>
          </cell>
        </row>
        <row r="1228">
          <cell r="B1228">
            <v>1401.3899999999996</v>
          </cell>
          <cell r="C1228" t="str">
            <v> U para sifón PVC (desague)  50 mm                     </v>
          </cell>
          <cell r="D1228" t="str">
            <v> u   </v>
          </cell>
          <cell r="E1228">
            <v>1.5456</v>
          </cell>
        </row>
        <row r="1229">
          <cell r="B1229">
            <v>1401.3999999999996</v>
          </cell>
          <cell r="C1229" t="str">
            <v> U para sifón PVC (desague)  75 mm                     </v>
          </cell>
          <cell r="D1229" t="str">
            <v> u   </v>
          </cell>
          <cell r="E1229">
            <v>1.7808000000000002</v>
          </cell>
        </row>
        <row r="1230">
          <cell r="B1230">
            <v>1401.4099999999996</v>
          </cell>
          <cell r="C1230" t="str">
            <v> U para sifón PVC (desague) 110 mm                     </v>
          </cell>
          <cell r="D1230" t="str">
            <v> u   </v>
          </cell>
          <cell r="E1230">
            <v>3.0576000000000003</v>
          </cell>
        </row>
        <row r="1231">
          <cell r="B1231">
            <v>1401.4199999999996</v>
          </cell>
          <cell r="C1231" t="str">
            <v> Unión PVC  (desague)    50 mm                         </v>
          </cell>
          <cell r="D1231" t="str">
            <v> u   </v>
          </cell>
          <cell r="E1231">
            <v>0.5152000000000001</v>
          </cell>
        </row>
        <row r="1232">
          <cell r="B1232">
            <v>1401.4299999999996</v>
          </cell>
          <cell r="C1232" t="str">
            <v> Unión PVC  (desague)    75 mm                         </v>
          </cell>
          <cell r="D1232" t="str">
            <v> u   </v>
          </cell>
          <cell r="E1232">
            <v>0.6496000000000001</v>
          </cell>
        </row>
        <row r="1233">
          <cell r="B1233">
            <v>1401.4399999999996</v>
          </cell>
          <cell r="C1233" t="str">
            <v> Unión PVC  (desague)   110 mm                         </v>
          </cell>
          <cell r="D1233" t="str">
            <v> u   </v>
          </cell>
          <cell r="E1233">
            <v>1.0304000000000002</v>
          </cell>
        </row>
        <row r="1234">
          <cell r="B1234">
            <v>1401.4499999999996</v>
          </cell>
          <cell r="C1234" t="str">
            <v> Unión PVC  (desague)   160 mm                         </v>
          </cell>
          <cell r="D1234" t="str">
            <v> u   </v>
          </cell>
          <cell r="E1234">
            <v>6.283200000000001</v>
          </cell>
        </row>
        <row r="1235">
          <cell r="B1235">
            <v>1401.4599999999996</v>
          </cell>
          <cell r="C1235" t="str">
            <v> Unión PVC  (desague)   200 mm                         </v>
          </cell>
          <cell r="D1235" t="str">
            <v> u   </v>
          </cell>
          <cell r="E1235">
            <v>11.603200000000001</v>
          </cell>
        </row>
        <row r="1236">
          <cell r="B1236">
            <v>1401.4699999999996</v>
          </cell>
          <cell r="C1236" t="str">
            <v> Unión PVC  (desague)   250 mm                         </v>
          </cell>
          <cell r="D1236" t="str">
            <v> u   </v>
          </cell>
          <cell r="E1236">
            <v>26.689600000000002</v>
          </cell>
        </row>
        <row r="1237">
          <cell r="B1237">
            <v>1401.4799999999996</v>
          </cell>
          <cell r="C1237" t="str">
            <v> Unión PVC  (desague)   315 mm                         </v>
          </cell>
          <cell r="D1237" t="str">
            <v> u   </v>
          </cell>
          <cell r="E1237">
            <v>40.040000000000006</v>
          </cell>
        </row>
        <row r="1238">
          <cell r="B1238">
            <v>1401.4899999999996</v>
          </cell>
          <cell r="C1238" t="str">
            <v> Yee PVC  50 mm. desague                               </v>
          </cell>
          <cell r="D1238" t="str">
            <v> u   </v>
          </cell>
          <cell r="E1238">
            <v>0.9632000000000001</v>
          </cell>
        </row>
        <row r="1239">
          <cell r="B1239">
            <v>1401.4999999999995</v>
          </cell>
          <cell r="C1239" t="str">
            <v> Yee PVC  75 mm. desague                               </v>
          </cell>
          <cell r="D1239" t="str">
            <v> u   </v>
          </cell>
          <cell r="E1239">
            <v>2.0720000000000005</v>
          </cell>
        </row>
        <row r="1240">
          <cell r="B1240">
            <v>1401.5099999999995</v>
          </cell>
          <cell r="C1240" t="str">
            <v> Yee PVC 110 mm. desague                               </v>
          </cell>
          <cell r="D1240" t="str">
            <v> u   </v>
          </cell>
          <cell r="E1240">
            <v>2.7776</v>
          </cell>
        </row>
        <row r="1241">
          <cell r="B1241">
            <v>1401.5199999999995</v>
          </cell>
          <cell r="C1241" t="str">
            <v> Yee PVC 160 mm. desague                               </v>
          </cell>
          <cell r="D1241" t="str">
            <v> u   </v>
          </cell>
          <cell r="E1241">
            <v>13.3504</v>
          </cell>
        </row>
        <row r="1242">
          <cell r="B1242">
            <v>1401.5299999999995</v>
          </cell>
          <cell r="C1242" t="str">
            <v> Yee doble PVC  50 mm. desague                         </v>
          </cell>
          <cell r="D1242" t="str">
            <v> u   </v>
          </cell>
          <cell r="E1242">
            <v>8.097600000000002</v>
          </cell>
        </row>
        <row r="1243">
          <cell r="B1243">
            <v>1402</v>
          </cell>
          <cell r="C1243" t="str">
            <v>TUBERIA DE HORMIGON ARMADO (UNIÓN CON NEOPRENO)</v>
          </cell>
        </row>
        <row r="1244">
          <cell r="B1244">
            <v>1402.01</v>
          </cell>
          <cell r="C1244" t="str">
            <v> Tubo Hormigón Armado 0.60 x 1 m   CLASE 3       </v>
          </cell>
          <cell r="D1244" t="str">
            <v>u</v>
          </cell>
          <cell r="E1244">
            <v>37.856</v>
          </cell>
        </row>
        <row r="1245">
          <cell r="B1245">
            <v>1402.02</v>
          </cell>
          <cell r="C1245" t="str">
            <v> Tubo Hormigón Armado 0.70 x 1 m   CLASE 3       </v>
          </cell>
          <cell r="D1245" t="str">
            <v> u   </v>
          </cell>
          <cell r="E1245">
            <v>50.288000000000004</v>
          </cell>
        </row>
        <row r="1246">
          <cell r="B1246">
            <v>1402.03</v>
          </cell>
          <cell r="C1246" t="str">
            <v> Tubo Hormigón Armado 0.80 x 1 m   CLASE 3</v>
          </cell>
          <cell r="D1246" t="str">
            <v> u   </v>
          </cell>
          <cell r="E1246">
            <v>67.98400000000001</v>
          </cell>
        </row>
        <row r="1247">
          <cell r="B1247">
            <v>1402.04</v>
          </cell>
          <cell r="C1247" t="str">
            <v> Tubo Hormigón Armado 0.90 x 1 m     CLASE 3</v>
          </cell>
          <cell r="D1247" t="str">
            <v> u   </v>
          </cell>
          <cell r="E1247">
            <v>76.49600000000001</v>
          </cell>
        </row>
        <row r="1248">
          <cell r="B1248">
            <v>1402.05</v>
          </cell>
          <cell r="C1248" t="str">
            <v> Tubo Hormigón Armado 1.00 x 1 m     CLASE 3</v>
          </cell>
          <cell r="D1248" t="str">
            <v> u   </v>
          </cell>
          <cell r="E1248">
            <v>97.77600000000001</v>
          </cell>
        </row>
        <row r="1249">
          <cell r="B1249">
            <v>1403</v>
          </cell>
          <cell r="C1249" t="str">
            <v>TUBERIA PVC </v>
          </cell>
        </row>
        <row r="1250">
          <cell r="B1250">
            <v>1403.01</v>
          </cell>
          <cell r="C1250" t="str">
            <v> Tubo PVC  50 mm. x 3 m. desague                       </v>
          </cell>
          <cell r="D1250" t="str">
            <v> u   </v>
          </cell>
          <cell r="E1250">
            <v>3.3152000000000004</v>
          </cell>
        </row>
        <row r="1251">
          <cell r="B1251">
            <v>1403.02</v>
          </cell>
          <cell r="C1251" t="str">
            <v> Tubo PVC  75 mm. x 3 m. desague                       </v>
          </cell>
          <cell r="D1251" t="str">
            <v> u   </v>
          </cell>
          <cell r="E1251">
            <v>7.7056000000000004</v>
          </cell>
        </row>
        <row r="1252">
          <cell r="B1252">
            <v>1403.03</v>
          </cell>
          <cell r="C1252" t="str">
            <v> Tubo PVC 110 mm. x 3 m. desague                       </v>
          </cell>
          <cell r="D1252" t="str">
            <v> u   </v>
          </cell>
          <cell r="E1252">
            <v>8.388800000000002</v>
          </cell>
        </row>
        <row r="1253">
          <cell r="B1253">
            <v>1403.04</v>
          </cell>
          <cell r="C1253" t="str">
            <v> Tubo PVC 160 mm. x 3 m. desague                       </v>
          </cell>
          <cell r="D1253" t="str">
            <v> u   </v>
          </cell>
          <cell r="E1253">
            <v>21.28</v>
          </cell>
        </row>
        <row r="1254">
          <cell r="B1254">
            <v>1403.05</v>
          </cell>
          <cell r="C1254" t="str">
            <v> Tubo PVC 200 mm. x 6 m. desague                       </v>
          </cell>
          <cell r="D1254" t="str">
            <v> u   </v>
          </cell>
          <cell r="E1254">
            <v>87.19200000000001</v>
          </cell>
        </row>
        <row r="1255">
          <cell r="B1255">
            <v>1403.06</v>
          </cell>
          <cell r="C1255" t="str">
            <v> Tubo PVC 250 mm. x 6 m. desague                       </v>
          </cell>
          <cell r="D1255" t="str">
            <v> u   </v>
          </cell>
          <cell r="E1255">
            <v>179.312</v>
          </cell>
        </row>
        <row r="1256">
          <cell r="B1256">
            <v>1403.07</v>
          </cell>
          <cell r="C1256" t="str">
            <v> Tubo PVC 315 mm. x 6 m. desague                       </v>
          </cell>
          <cell r="D1256" t="str">
            <v> u   </v>
          </cell>
          <cell r="E1256">
            <v>265.664</v>
          </cell>
        </row>
        <row r="1257">
          <cell r="B1257">
            <v>1403.08</v>
          </cell>
          <cell r="C1257" t="str">
            <v> Tubo PVC  50 mm. x 3 m. Ventilación tipo A</v>
          </cell>
          <cell r="D1257" t="str">
            <v> u   </v>
          </cell>
          <cell r="E1257">
            <v>2.408</v>
          </cell>
        </row>
        <row r="1258">
          <cell r="B1258">
            <v>1403.09</v>
          </cell>
          <cell r="C1258" t="str">
            <v> Tubo PVC  75 mm. x 3 m. Ventilación tipo A</v>
          </cell>
          <cell r="D1258" t="str">
            <v> u   </v>
          </cell>
          <cell r="E1258">
            <v>4.379200000000001</v>
          </cell>
        </row>
        <row r="1259">
          <cell r="B1259">
            <v>1403.1</v>
          </cell>
          <cell r="C1259" t="str">
            <v> Tubo PVC 110 mm. x 3 m. Ventilación tipo A</v>
          </cell>
          <cell r="D1259" t="str">
            <v> u   </v>
          </cell>
          <cell r="E1259">
            <v>7.1904</v>
          </cell>
        </row>
        <row r="1260">
          <cell r="B1260">
            <v>1403.11</v>
          </cell>
          <cell r="C1260" t="str">
            <v> Tubo PVC  50 mm. x 3 m. desague tipo B                     </v>
          </cell>
          <cell r="D1260" t="str">
            <v> u   </v>
          </cell>
          <cell r="E1260">
            <v>3.1696000000000004</v>
          </cell>
        </row>
        <row r="1261">
          <cell r="B1261">
            <v>1403.12</v>
          </cell>
          <cell r="C1261" t="str">
            <v> Tubo PVC  75 mm. x 3 m. desague tipo B                </v>
          </cell>
          <cell r="D1261" t="str">
            <v> u   </v>
          </cell>
          <cell r="E1261">
            <v>5.3872</v>
          </cell>
        </row>
        <row r="1262">
          <cell r="B1262">
            <v>1403.1299999999999</v>
          </cell>
          <cell r="C1262" t="str">
            <v> Tubo PVC 110 mm. x 3 m. desague tipo B                      </v>
          </cell>
          <cell r="D1262" t="str">
            <v> u   </v>
          </cell>
          <cell r="E1262">
            <v>8.456000000000001</v>
          </cell>
        </row>
        <row r="1263">
          <cell r="B1263">
            <v>1403.1399999999999</v>
          </cell>
          <cell r="C1263" t="str">
            <v> Tubo PVC 160 mm. x 3 m. desague tipo B                      </v>
          </cell>
          <cell r="D1263" t="str">
            <v> u   </v>
          </cell>
          <cell r="E1263">
            <v>18.7264</v>
          </cell>
        </row>
        <row r="1264">
          <cell r="B1264">
            <v>1403.1499999999999</v>
          </cell>
          <cell r="C1264" t="str">
            <v>Tubo PVC roscado 1/2" x 40 Sch</v>
          </cell>
          <cell r="D1264" t="str">
            <v> u   </v>
          </cell>
          <cell r="E1264">
            <v>4.144000000000001</v>
          </cell>
        </row>
        <row r="1265">
          <cell r="B1265">
            <v>1403.1599999999999</v>
          </cell>
          <cell r="C1265" t="str">
            <v>Tubo PVC roscado 3/4" x 40 Sch</v>
          </cell>
          <cell r="D1265" t="str">
            <v> u   </v>
          </cell>
          <cell r="E1265">
            <v>5.0848</v>
          </cell>
        </row>
        <row r="1266">
          <cell r="B1266">
            <v>1403.1699999999998</v>
          </cell>
          <cell r="C1266" t="str">
            <v>Tubo PVC roscado 1" x 40 Sch</v>
          </cell>
          <cell r="D1266" t="str">
            <v> u   </v>
          </cell>
          <cell r="E1266">
            <v>7.369600000000001</v>
          </cell>
        </row>
        <row r="1267">
          <cell r="B1267">
            <v>1404</v>
          </cell>
          <cell r="C1267" t="str">
            <v>TUBERÍA DE CEMENTO CENTRIFUGADO</v>
          </cell>
        </row>
        <row r="1268">
          <cell r="B1268">
            <v>1404.01</v>
          </cell>
          <cell r="C1268" t="str">
            <v> Tubo de cemento centrifugado 0.10 x 1 m.  CLASE 1        </v>
          </cell>
          <cell r="D1268" t="str">
            <v>u</v>
          </cell>
          <cell r="E1268">
            <v>1.4560000000000002</v>
          </cell>
        </row>
        <row r="1269">
          <cell r="B1269">
            <v>1404.02</v>
          </cell>
          <cell r="C1269" t="str">
            <v> Tubo de cemento centrifugado 0.15 x 1 m.  CLASE 1        </v>
          </cell>
          <cell r="D1269" t="str">
            <v>u</v>
          </cell>
          <cell r="E1269">
            <v>2.4192000000000005</v>
          </cell>
        </row>
        <row r="1270">
          <cell r="B1270">
            <v>1404.03</v>
          </cell>
          <cell r="C1270" t="str">
            <v> Tubo de cemento centrifugado 0.20 x 1 m.  CLASE 1        </v>
          </cell>
          <cell r="D1270" t="str">
            <v>u</v>
          </cell>
          <cell r="E1270">
            <v>3.136</v>
          </cell>
        </row>
        <row r="1271">
          <cell r="B1271">
            <v>1404.04</v>
          </cell>
          <cell r="C1271" t="str">
            <v> Tubo de cemento centrifugado 0.25 x 1 m.  CLASE 1        </v>
          </cell>
          <cell r="D1271" t="str">
            <v>u</v>
          </cell>
          <cell r="E1271">
            <v>4.4016</v>
          </cell>
        </row>
        <row r="1272">
          <cell r="B1272">
            <v>1404.05</v>
          </cell>
          <cell r="C1272" t="str">
            <v> Tubo de cemento centrifugado 0.30 x 1 m.  CLASE 1        </v>
          </cell>
          <cell r="D1272" t="str">
            <v>u</v>
          </cell>
          <cell r="E1272">
            <v>6.619200000000001</v>
          </cell>
        </row>
        <row r="1273">
          <cell r="B1273">
            <v>1404.06</v>
          </cell>
          <cell r="C1273" t="str">
            <v> Tubo de cemento centrifugado 0.60 x 1 m.  CLASE 1        </v>
          </cell>
          <cell r="D1273" t="str">
            <v>u</v>
          </cell>
          <cell r="E1273">
            <v>22.892800000000005</v>
          </cell>
        </row>
        <row r="1274">
          <cell r="B1274">
            <v>1404.07</v>
          </cell>
          <cell r="C1274" t="str">
            <v> Tubo de cemento centrifugado 0.15 x 1 m.  CLASE 2        </v>
          </cell>
          <cell r="D1274" t="str">
            <v>u</v>
          </cell>
          <cell r="E1274">
            <v>2.688</v>
          </cell>
        </row>
        <row r="1275">
          <cell r="B1275">
            <v>1404.08</v>
          </cell>
          <cell r="C1275" t="str">
            <v> Tubo de cemento centrifugado 0.20 x 1 m.  CLASE 2</v>
          </cell>
          <cell r="D1275" t="str">
            <v>u</v>
          </cell>
          <cell r="E1275">
            <v>3.4720000000000004</v>
          </cell>
        </row>
        <row r="1276">
          <cell r="B1276">
            <v>1404.09</v>
          </cell>
          <cell r="C1276" t="str">
            <v> Tubo de cemento centrifugado 0.25 x 1 m.  CLASE 2</v>
          </cell>
          <cell r="D1276" t="str">
            <v>u</v>
          </cell>
          <cell r="E1276">
            <v>4.704000000000001</v>
          </cell>
        </row>
        <row r="1277">
          <cell r="B1277">
            <v>1404.1</v>
          </cell>
          <cell r="C1277" t="str">
            <v> Tubo de cemento centrifugado 0.30 x 1 m.  CLASE 2          </v>
          </cell>
          <cell r="D1277" t="str">
            <v>u</v>
          </cell>
          <cell r="E1277">
            <v>7.6160000000000005</v>
          </cell>
        </row>
        <row r="1278">
          <cell r="B1278">
            <v>1404.11</v>
          </cell>
          <cell r="C1278" t="str">
            <v> Tubo de cemento centrifugado 0.40 x 1 m.  CLASE 2            </v>
          </cell>
          <cell r="D1278" t="str">
            <v>u</v>
          </cell>
          <cell r="E1278">
            <v>11.088000000000001</v>
          </cell>
        </row>
        <row r="1279">
          <cell r="B1279">
            <v>1404.12</v>
          </cell>
          <cell r="C1279" t="str">
            <v> Tubo de cemento centrifugado 0.45 x 1 m.  CLASE 2             </v>
          </cell>
          <cell r="D1279" t="str">
            <v>u</v>
          </cell>
          <cell r="E1279">
            <v>11.984</v>
          </cell>
        </row>
        <row r="1280">
          <cell r="B1280">
            <v>1404.1299999999999</v>
          </cell>
          <cell r="C1280" t="str">
            <v> Tubo de cemento centrifugado 0.50 x 1 m.  CLASE 2           </v>
          </cell>
          <cell r="D1280" t="str">
            <v>u</v>
          </cell>
          <cell r="E1280">
            <v>15.680000000000001</v>
          </cell>
        </row>
        <row r="1281">
          <cell r="B1281">
            <v>1404.1399999999999</v>
          </cell>
          <cell r="C1281" t="str">
            <v> Tubo H.A. D=1200 con junta neopreno</v>
          </cell>
          <cell r="D1281" t="str">
            <v>m</v>
          </cell>
          <cell r="E1281">
            <v>206.752</v>
          </cell>
        </row>
        <row r="1282">
          <cell r="B1282">
            <v>1404.1499999999999</v>
          </cell>
          <cell r="C1282" t="str">
            <v> Tubo de cemento centrifugado 0.15 x 1 m.  CLASE 2        </v>
          </cell>
          <cell r="D1282" t="str">
            <v>u</v>
          </cell>
          <cell r="E1282">
            <v>3.08</v>
          </cell>
        </row>
        <row r="1283">
          <cell r="B1283">
            <v>1404.1599999999999</v>
          </cell>
          <cell r="C1283" t="str">
            <v> Tubo de cemento centrifugado 0.20 x 1 m.  CLASE 2</v>
          </cell>
          <cell r="D1283" t="str">
            <v>u</v>
          </cell>
          <cell r="E1283">
            <v>4.368</v>
          </cell>
        </row>
        <row r="1284">
          <cell r="B1284">
            <v>1404.1699999999998</v>
          </cell>
          <cell r="C1284" t="str">
            <v> Tubo de cemento centrifugado 0.25 x 1 m.  CLASE 2</v>
          </cell>
          <cell r="D1284" t="str">
            <v>u</v>
          </cell>
          <cell r="E1284">
            <v>5.040000000000001</v>
          </cell>
        </row>
        <row r="1285">
          <cell r="B1285">
            <v>1404.1799999999998</v>
          </cell>
          <cell r="C1285" t="str">
            <v> Tubo de cemento centrifugado 0.30 x 1 m.  CLASE 2          </v>
          </cell>
          <cell r="D1285" t="str">
            <v>u</v>
          </cell>
          <cell r="E1285">
            <v>8.064000000000002</v>
          </cell>
        </row>
        <row r="1286">
          <cell r="B1286">
            <v>1404.1899999999998</v>
          </cell>
          <cell r="C1286" t="str">
            <v> Tubo de cemento centrifugado 0.35 x 1 m.  CLASE 2          </v>
          </cell>
          <cell r="D1286" t="str">
            <v>u</v>
          </cell>
          <cell r="E1286">
            <v>10.64</v>
          </cell>
        </row>
        <row r="1287">
          <cell r="B1287">
            <v>1404.1999999999998</v>
          </cell>
          <cell r="C1287" t="str">
            <v> Tubo de cemento centrifugado 0.40 x 1 m.  CLASE 2            </v>
          </cell>
          <cell r="D1287" t="str">
            <v>u</v>
          </cell>
          <cell r="E1287">
            <v>11.760000000000002</v>
          </cell>
        </row>
        <row r="1288">
          <cell r="B1288">
            <v>1404.2099999999998</v>
          </cell>
          <cell r="C1288" t="str">
            <v> Tubo de cemento centrifugado 0.45 x 1 m.  CLASE 2             </v>
          </cell>
          <cell r="D1288" t="str">
            <v>u</v>
          </cell>
          <cell r="E1288">
            <v>12.768000000000002</v>
          </cell>
        </row>
        <row r="1289">
          <cell r="B1289">
            <v>1404.2199999999998</v>
          </cell>
          <cell r="C1289" t="str">
            <v> Tubo de cemento centrifugado 0.50 x 1 m.  CLASE 2           </v>
          </cell>
          <cell r="D1289" t="str">
            <v>u</v>
          </cell>
          <cell r="E1289">
            <v>16.576000000000004</v>
          </cell>
        </row>
        <row r="1290">
          <cell r="B1290">
            <v>1404.2299999999998</v>
          </cell>
          <cell r="C1290" t="str">
            <v> Tubo de cemento centrifugado 0.15 x 1 m.  CLASE 3</v>
          </cell>
          <cell r="D1290" t="str">
            <v>u</v>
          </cell>
          <cell r="E1290">
            <v>3.8080000000000003</v>
          </cell>
        </row>
        <row r="1291">
          <cell r="B1291">
            <v>1404.2399999999998</v>
          </cell>
          <cell r="C1291" t="str">
            <v> Tubo de cemento centrifugado 0.20 x 1 m.  CLASE 3     </v>
          </cell>
          <cell r="D1291" t="str">
            <v>u</v>
          </cell>
          <cell r="E1291">
            <v>4.032000000000001</v>
          </cell>
        </row>
        <row r="1292">
          <cell r="B1292">
            <v>1404.2499999999998</v>
          </cell>
          <cell r="C1292" t="str">
            <v> Tubo de cemento centrifugado 0.25 x 1 m.  CLASE 3   </v>
          </cell>
          <cell r="D1292" t="str">
            <v>u</v>
          </cell>
          <cell r="E1292">
            <v>6.16</v>
          </cell>
        </row>
        <row r="1293">
          <cell r="B1293">
            <v>1404.2599999999998</v>
          </cell>
          <cell r="C1293" t="str">
            <v> Tubo de cemento centrifugado 0.30 x 1 m.  CLASE 3           </v>
          </cell>
          <cell r="D1293" t="str">
            <v>u</v>
          </cell>
          <cell r="E1293">
            <v>9.632</v>
          </cell>
        </row>
        <row r="1294">
          <cell r="B1294">
            <v>1404.2699999999998</v>
          </cell>
          <cell r="C1294" t="str">
            <v> Tubo de cemento centrifugado 0.35 x 1 m.  CLASE 3          </v>
          </cell>
          <cell r="D1294" t="str">
            <v>u</v>
          </cell>
          <cell r="E1294">
            <v>12.432</v>
          </cell>
        </row>
        <row r="1295">
          <cell r="B1295">
            <v>1404.2799999999997</v>
          </cell>
          <cell r="C1295" t="str">
            <v> Tubo de cemento centrifugado 0.40 x 1 m.  CLASE 3             </v>
          </cell>
          <cell r="D1295" t="str">
            <v>u</v>
          </cell>
          <cell r="E1295">
            <v>12.88</v>
          </cell>
        </row>
        <row r="1296">
          <cell r="B1296">
            <v>1404.2899999999997</v>
          </cell>
          <cell r="C1296" t="str">
            <v> Tubo de cemento centrifugado 0.45 x 1 m.  CLASE 3</v>
          </cell>
          <cell r="D1296" t="str">
            <v>u</v>
          </cell>
          <cell r="E1296">
            <v>15.120000000000001</v>
          </cell>
        </row>
        <row r="1297">
          <cell r="B1297">
            <v>1404.2999999999997</v>
          </cell>
          <cell r="C1297" t="str">
            <v> Tubo de cemento centrifugado 0.50 x 1 m.  CLASE 3</v>
          </cell>
          <cell r="D1297" t="str">
            <v>u</v>
          </cell>
          <cell r="E1297">
            <v>17.92</v>
          </cell>
        </row>
        <row r="1298">
          <cell r="B1298">
            <v>1405</v>
          </cell>
          <cell r="C1298" t="str">
            <v>SUMIDEROS DE HORMIGÓN</v>
          </cell>
        </row>
        <row r="1299">
          <cell r="B1299">
            <v>1405.01</v>
          </cell>
          <cell r="C1299" t="str">
            <v>Sumidero calzada diámetro 60 cm.</v>
          </cell>
          <cell r="D1299" t="str">
            <v>u</v>
          </cell>
          <cell r="E1299">
            <v>12.264000000000001</v>
          </cell>
        </row>
        <row r="1300">
          <cell r="B1300">
            <v>1405.02</v>
          </cell>
          <cell r="C1300" t="str">
            <v>Pico sumidero</v>
          </cell>
          <cell r="D1300" t="str">
            <v>u</v>
          </cell>
          <cell r="E1300">
            <v>3.5840000000000005</v>
          </cell>
        </row>
        <row r="1302">
          <cell r="B1302">
            <v>1500</v>
          </cell>
          <cell r="C1302" t="str">
            <v>MATERIAL ELÉCTRICO</v>
          </cell>
        </row>
        <row r="1303">
          <cell r="B1303">
            <v>1501</v>
          </cell>
          <cell r="C1303" t="str">
            <v>BOQUILLAS</v>
          </cell>
        </row>
        <row r="1304">
          <cell r="B1304">
            <v>1501.01</v>
          </cell>
          <cell r="C1304" t="str">
            <v> Boquilla colgante sencilla de baquelita</v>
          </cell>
          <cell r="D1304" t="str">
            <v> u   </v>
          </cell>
          <cell r="E1304">
            <v>0.15680000000000002</v>
          </cell>
        </row>
        <row r="1305">
          <cell r="B1305">
            <v>1501.02</v>
          </cell>
          <cell r="C1305" t="str">
            <v> Boquilla colgante reforzada de baquelita</v>
          </cell>
          <cell r="D1305" t="str">
            <v> u   </v>
          </cell>
          <cell r="E1305">
            <v>0.21280000000000002</v>
          </cell>
        </row>
        <row r="1306">
          <cell r="B1306">
            <v>1501.03</v>
          </cell>
          <cell r="C1306" t="str">
            <v>Boquilla de caucho USA</v>
          </cell>
          <cell r="D1306" t="str">
            <v> u   </v>
          </cell>
          <cell r="E1306">
            <v>0.6160000000000001</v>
          </cell>
        </row>
        <row r="1307">
          <cell r="B1307">
            <v>1501.04</v>
          </cell>
          <cell r="C1307" t="str">
            <v>Plafón losa</v>
          </cell>
          <cell r="D1307" t="str">
            <v> u   </v>
          </cell>
          <cell r="E1307">
            <v>0.4032</v>
          </cell>
        </row>
        <row r="1308">
          <cell r="B1308">
            <v>1502</v>
          </cell>
          <cell r="C1308" t="str">
            <v>BREAKERS</v>
          </cell>
        </row>
        <row r="1309">
          <cell r="B1309">
            <v>1502.01</v>
          </cell>
          <cell r="C1309" t="str">
            <v> Breaker 1 polo SD 10-30 AMP. </v>
          </cell>
          <cell r="D1309" t="str">
            <v> u   </v>
          </cell>
          <cell r="E1309">
            <v>3.6624000000000003</v>
          </cell>
        </row>
        <row r="1310">
          <cell r="B1310">
            <v>1502.02</v>
          </cell>
          <cell r="C1310" t="str">
            <v> Breaker 1 polo SD 40-60 AMP. </v>
          </cell>
          <cell r="D1310" t="str">
            <v> u   </v>
          </cell>
          <cell r="E1310">
            <v>4.0544</v>
          </cell>
        </row>
        <row r="1311">
          <cell r="B1311">
            <v>1502.03</v>
          </cell>
          <cell r="C1311" t="str">
            <v> Breaker 1 polo 70 AMP. SD</v>
          </cell>
          <cell r="D1311" t="str">
            <v> u   </v>
          </cell>
          <cell r="E1311">
            <v>10.651200000000001</v>
          </cell>
        </row>
        <row r="1312">
          <cell r="B1312">
            <v>1502.04</v>
          </cell>
          <cell r="C1312" t="str">
            <v> Breaker 2 polos  15-60 AMP. SD.</v>
          </cell>
          <cell r="D1312" t="str">
            <v> u   </v>
          </cell>
          <cell r="E1312">
            <v>8.657600000000002</v>
          </cell>
        </row>
        <row r="1313">
          <cell r="B1313">
            <v>1502.05</v>
          </cell>
          <cell r="C1313" t="str">
            <v> Breaker 2 polos  70 AMP. SD.</v>
          </cell>
          <cell r="D1313" t="str">
            <v> u   </v>
          </cell>
          <cell r="E1313">
            <v>12.499200000000002</v>
          </cell>
        </row>
        <row r="1314">
          <cell r="B1314">
            <v>1502.06</v>
          </cell>
          <cell r="C1314" t="str">
            <v> Breaker 2 polos  80-90 AMP. SD.</v>
          </cell>
          <cell r="D1314" t="str">
            <v> u   </v>
          </cell>
          <cell r="E1314">
            <v>19.656000000000002</v>
          </cell>
        </row>
        <row r="1315">
          <cell r="B1315">
            <v>1502.07</v>
          </cell>
          <cell r="C1315" t="str">
            <v> Breaker 2 polos  100 AMP. SD.</v>
          </cell>
          <cell r="D1315" t="str">
            <v> u   </v>
          </cell>
          <cell r="E1315">
            <v>29.0192</v>
          </cell>
        </row>
        <row r="1316">
          <cell r="B1316">
            <v>1502.08</v>
          </cell>
          <cell r="C1316" t="str">
            <v> Breaker 3 polos  15-60 AMP. SD.</v>
          </cell>
          <cell r="D1316" t="str">
            <v> u   </v>
          </cell>
          <cell r="E1316">
            <v>24.841600000000003</v>
          </cell>
        </row>
        <row r="1317">
          <cell r="B1317">
            <v>1502.09</v>
          </cell>
          <cell r="C1317" t="str">
            <v> Breaker 3 polos  70-100 AMP. SD.</v>
          </cell>
          <cell r="D1317" t="str">
            <v> u   </v>
          </cell>
          <cell r="E1317">
            <v>51.251200000000004</v>
          </cell>
        </row>
        <row r="1318">
          <cell r="B1318">
            <v>1502.1</v>
          </cell>
          <cell r="C1318" t="str">
            <v>Breaker 15-60 AMP. GE</v>
          </cell>
          <cell r="D1318" t="str">
            <v> u   </v>
          </cell>
          <cell r="E1318">
            <v>4.144000000000001</v>
          </cell>
        </row>
        <row r="1319">
          <cell r="B1319">
            <v>1502.11</v>
          </cell>
          <cell r="C1319" t="str">
            <v>Breaker GRU. 15-60 AMP. GE</v>
          </cell>
          <cell r="D1319" t="str">
            <v> u   </v>
          </cell>
          <cell r="E1319">
            <v>4.144000000000001</v>
          </cell>
        </row>
        <row r="1320">
          <cell r="B1320">
            <v>1502.12</v>
          </cell>
          <cell r="C1320" t="str">
            <v>Breaker 2 polos. 15-60 AMP. GE</v>
          </cell>
          <cell r="D1320" t="str">
            <v> u   </v>
          </cell>
          <cell r="E1320">
            <v>46.412800000000004</v>
          </cell>
        </row>
        <row r="1321">
          <cell r="B1321">
            <v>1502.1299999999999</v>
          </cell>
          <cell r="C1321" t="str">
            <v>Breaker 3 polos. 15-60 AMP. GE</v>
          </cell>
          <cell r="D1321" t="str">
            <v> u   </v>
          </cell>
          <cell r="E1321">
            <v>66.48320000000001</v>
          </cell>
        </row>
        <row r="1322">
          <cell r="B1322">
            <v>1503</v>
          </cell>
          <cell r="C1322" t="str">
            <v>CABLES ELÉCTRICOS</v>
          </cell>
        </row>
        <row r="1323">
          <cell r="B1323">
            <v>1503.01</v>
          </cell>
          <cell r="C1323" t="str">
            <v> Cable Paralelo telefónico AWG 2 x 22                  </v>
          </cell>
          <cell r="D1323" t="str">
            <v> m   </v>
          </cell>
          <cell r="E1323">
            <v>0.053088</v>
          </cell>
        </row>
        <row r="1324">
          <cell r="B1324">
            <v>1503.02</v>
          </cell>
          <cell r="C1324" t="str">
            <v> Cable TW sólido Quito  # 10                                 </v>
          </cell>
          <cell r="D1324" t="str">
            <v> m   </v>
          </cell>
          <cell r="E1324">
            <v>0.186368</v>
          </cell>
        </row>
        <row r="1325">
          <cell r="B1325">
            <v>1503.03</v>
          </cell>
          <cell r="C1325" t="str">
            <v> Cable TW sólido Quito  # 12                                </v>
          </cell>
          <cell r="D1325" t="str">
            <v> m   </v>
          </cell>
          <cell r="E1325">
            <v>0.11468800000000001</v>
          </cell>
        </row>
        <row r="1326">
          <cell r="B1326">
            <v>1503.04</v>
          </cell>
          <cell r="C1326" t="str">
            <v> Cable TW sólido Quito  # 14                                </v>
          </cell>
          <cell r="D1326" t="str">
            <v> m   </v>
          </cell>
          <cell r="E1326">
            <v>0.07884800000000002</v>
          </cell>
        </row>
        <row r="1327">
          <cell r="B1327">
            <v>1503.05</v>
          </cell>
          <cell r="C1327" t="str">
            <v> Cable gemelo   2 x 14 (Piattina)                                </v>
          </cell>
          <cell r="D1327" t="str">
            <v> m   </v>
          </cell>
          <cell r="E1327">
            <v>0.21504</v>
          </cell>
        </row>
        <row r="1328">
          <cell r="B1328">
            <v>1503.06</v>
          </cell>
          <cell r="C1328" t="str">
            <v> Cable gemelo   2 x 16 (Piattina)                                 </v>
          </cell>
          <cell r="D1328" t="str">
            <v> m   </v>
          </cell>
          <cell r="E1328">
            <v>0.17203200000000002</v>
          </cell>
        </row>
        <row r="1329">
          <cell r="B1329">
            <v>1503.07</v>
          </cell>
          <cell r="C1329" t="str">
            <v> Cable gemelo   2 x 18 (Piattina)                                </v>
          </cell>
          <cell r="D1329" t="str">
            <v> m   </v>
          </cell>
          <cell r="E1329">
            <v>0.10752</v>
          </cell>
        </row>
        <row r="1330">
          <cell r="B1330">
            <v>1503.08</v>
          </cell>
          <cell r="C1330" t="str">
            <v> Cable gemelo   2 x 20 (Piattina)                                 </v>
          </cell>
          <cell r="D1330" t="str">
            <v> m   </v>
          </cell>
          <cell r="E1330">
            <v>0.07884800000000002</v>
          </cell>
        </row>
        <row r="1331">
          <cell r="B1331">
            <v>1503.09</v>
          </cell>
          <cell r="C1331" t="str">
            <v> Cable gemelo   2 x 22 (Piattina)                                 </v>
          </cell>
          <cell r="D1331" t="str">
            <v> m   </v>
          </cell>
          <cell r="E1331">
            <v>0.057344000000000006</v>
          </cell>
        </row>
        <row r="1332">
          <cell r="B1332">
            <v>1503.1</v>
          </cell>
          <cell r="C1332" t="str">
            <v> Cable TW sólido  Quito # 8                                   </v>
          </cell>
          <cell r="D1332" t="str">
            <v> m   </v>
          </cell>
          <cell r="E1332">
            <v>0.35123200000000004</v>
          </cell>
        </row>
        <row r="1333">
          <cell r="B1333">
            <v>1503.11</v>
          </cell>
          <cell r="C1333" t="str">
            <v> Cable telefónico entorchado AWG 2 x 17                </v>
          </cell>
          <cell r="D1333" t="str">
            <v> m   </v>
          </cell>
          <cell r="E1333">
            <v>0.129024</v>
          </cell>
        </row>
        <row r="1334">
          <cell r="B1334">
            <v>1503.12</v>
          </cell>
          <cell r="C1334" t="str">
            <v> Cable antena televisión  AWG 2 x 20                          </v>
          </cell>
          <cell r="D1334" t="str">
            <v> m   </v>
          </cell>
          <cell r="E1334">
            <v>0.090272</v>
          </cell>
        </row>
        <row r="1335">
          <cell r="B1335">
            <v>1503.1299999999999</v>
          </cell>
          <cell r="C1335" t="str">
            <v>Cable 3 x # 2 ACSR - # 4 aluminio  </v>
          </cell>
          <cell r="D1335" t="str">
            <v> m   </v>
          </cell>
          <cell r="E1335">
            <v>5.6000000000000005</v>
          </cell>
        </row>
        <row r="1336">
          <cell r="B1336">
            <v>1503.1399999999999</v>
          </cell>
          <cell r="C1336" t="str">
            <v>Cable 1 x # 2 ACSR - # 4  aluminio  </v>
          </cell>
          <cell r="D1336" t="str">
            <v> m   </v>
          </cell>
          <cell r="E1336">
            <v>2.8000000000000003</v>
          </cell>
        </row>
        <row r="1337">
          <cell r="B1337">
            <v>1503.1499999999999</v>
          </cell>
          <cell r="C1337" t="str">
            <v>Red neutro # 4 ACS</v>
          </cell>
          <cell r="D1337" t="str">
            <v> m   </v>
          </cell>
          <cell r="E1337">
            <v>2.24</v>
          </cell>
        </row>
        <row r="1338">
          <cell r="B1338">
            <v>1503.1599999999999</v>
          </cell>
          <cell r="C1338" t="str">
            <v>Cable 2 x # 6 </v>
          </cell>
          <cell r="D1338" t="str">
            <v> m   </v>
          </cell>
          <cell r="E1338">
            <v>4.48</v>
          </cell>
        </row>
        <row r="1339">
          <cell r="B1339">
            <v>1503.1699999999998</v>
          </cell>
          <cell r="C1339" t="str">
            <v>Triplex 2 x # 6 – 4</v>
          </cell>
          <cell r="D1339" t="str">
            <v> m   </v>
          </cell>
          <cell r="E1339">
            <v>0.9520000000000001</v>
          </cell>
        </row>
        <row r="1340">
          <cell r="B1340">
            <v>1503.1799999999998</v>
          </cell>
          <cell r="C1340" t="str">
            <v>Crucetas Trifásicas simples</v>
          </cell>
          <cell r="D1340" t="str">
            <v>u</v>
          </cell>
          <cell r="E1340">
            <v>78.4</v>
          </cell>
        </row>
        <row r="1341">
          <cell r="B1341">
            <v>1503.1899999999998</v>
          </cell>
          <cell r="C1341" t="str">
            <v>Crucetas trifásicas dobles</v>
          </cell>
          <cell r="D1341" t="str">
            <v>u</v>
          </cell>
          <cell r="E1341">
            <v>106.4</v>
          </cell>
        </row>
        <row r="1342">
          <cell r="B1342">
            <v>1503.1999999999998</v>
          </cell>
          <cell r="C1342" t="str">
            <v>Aisladores Pin </v>
          </cell>
          <cell r="D1342" t="str">
            <v>u</v>
          </cell>
          <cell r="E1342">
            <v>22.400000000000002</v>
          </cell>
        </row>
        <row r="1343">
          <cell r="B1343">
            <v>1503.2099999999998</v>
          </cell>
          <cell r="C1343" t="str">
            <v>Lámparas 250 w sodio con brazo, fotocélula  </v>
          </cell>
          <cell r="D1343" t="str">
            <v>u</v>
          </cell>
          <cell r="E1343">
            <v>162.4</v>
          </cell>
        </row>
        <row r="1344">
          <cell r="B1344">
            <v>1503.2199999999998</v>
          </cell>
          <cell r="C1344" t="str">
            <v>Anclaje y tensores</v>
          </cell>
          <cell r="D1344" t="str">
            <v>u</v>
          </cell>
          <cell r="E1344">
            <v>39.2</v>
          </cell>
        </row>
        <row r="1345">
          <cell r="B1345">
            <v>1504</v>
          </cell>
          <cell r="C1345" t="str">
            <v>ACCESORIOS ELÉCTRICOS</v>
          </cell>
        </row>
        <row r="1346">
          <cell r="B1346">
            <v>1504.01</v>
          </cell>
          <cell r="C1346" t="str">
            <v> Caja cuadrada 10x10</v>
          </cell>
          <cell r="D1346" t="str">
            <v> u   </v>
          </cell>
          <cell r="E1346">
            <v>1.2320000000000002</v>
          </cell>
        </row>
        <row r="1347">
          <cell r="B1347">
            <v>1504.02</v>
          </cell>
          <cell r="C1347" t="str">
            <v> Caja cuadrada 12x12</v>
          </cell>
          <cell r="D1347" t="str">
            <v> u   </v>
          </cell>
          <cell r="E1347">
            <v>1.344</v>
          </cell>
        </row>
        <row r="1348">
          <cell r="B1348">
            <v>1504.03</v>
          </cell>
          <cell r="C1348" t="str">
            <v> Caja octogonal chica</v>
          </cell>
          <cell r="D1348" t="str">
            <v> u   </v>
          </cell>
          <cell r="E1348">
            <v>0.28</v>
          </cell>
        </row>
        <row r="1349">
          <cell r="B1349">
            <v>1504.04</v>
          </cell>
          <cell r="C1349" t="str">
            <v> Caja octogonal grande</v>
          </cell>
          <cell r="D1349" t="str">
            <v> u   </v>
          </cell>
          <cell r="E1349">
            <v>0.30240000000000006</v>
          </cell>
        </row>
        <row r="1350">
          <cell r="B1350">
            <v>1504.05</v>
          </cell>
          <cell r="C1350" t="str">
            <v> Caja rectangular profunda</v>
          </cell>
          <cell r="D1350" t="str">
            <v> u   </v>
          </cell>
          <cell r="E1350">
            <v>0.28</v>
          </cell>
        </row>
        <row r="1351">
          <cell r="B1351">
            <v>1504.06</v>
          </cell>
          <cell r="C1351" t="str">
            <v> Caja rectangular baja</v>
          </cell>
          <cell r="D1351" t="str">
            <v> u   </v>
          </cell>
          <cell r="E1351">
            <v>0.26880000000000004</v>
          </cell>
        </row>
        <row r="1352">
          <cell r="B1352">
            <v>1504.07</v>
          </cell>
          <cell r="C1352" t="str">
            <v> Tubo fluorescente 40 W  GE</v>
          </cell>
          <cell r="D1352" t="str">
            <v> u   </v>
          </cell>
          <cell r="E1352">
            <v>1.568</v>
          </cell>
        </row>
        <row r="1353">
          <cell r="B1353">
            <v>1504.08</v>
          </cell>
          <cell r="C1353" t="str">
            <v> Tubo fluorescente 20 W  GE</v>
          </cell>
          <cell r="D1353" t="str">
            <v> u   </v>
          </cell>
          <cell r="E1353">
            <v>1.344</v>
          </cell>
        </row>
        <row r="1354">
          <cell r="B1354">
            <v>1504.09</v>
          </cell>
          <cell r="C1354" t="str">
            <v>Tapa redonda pequeña</v>
          </cell>
          <cell r="D1354" t="str">
            <v> u   </v>
          </cell>
          <cell r="E1354">
            <v>0.15680000000000002</v>
          </cell>
        </row>
        <row r="1355">
          <cell r="B1355">
            <v>1504.1</v>
          </cell>
          <cell r="C1355" t="str">
            <v>Tapa redonda grande</v>
          </cell>
          <cell r="D1355" t="str">
            <v> u   </v>
          </cell>
          <cell r="E1355">
            <v>0.19040000000000004</v>
          </cell>
        </row>
        <row r="1356">
          <cell r="B1356">
            <v>1504.11</v>
          </cell>
          <cell r="C1356" t="str">
            <v>Tapa cuadrada 10x10</v>
          </cell>
          <cell r="D1356" t="str">
            <v> u   </v>
          </cell>
          <cell r="E1356">
            <v>0.24640000000000004</v>
          </cell>
        </row>
        <row r="1357">
          <cell r="B1357">
            <v>1504.12</v>
          </cell>
          <cell r="C1357" t="str">
            <v>Tapa cuadrada 12x12</v>
          </cell>
          <cell r="D1357" t="str">
            <v> u   </v>
          </cell>
          <cell r="E1357">
            <v>0.28</v>
          </cell>
        </row>
        <row r="1358">
          <cell r="B1358">
            <v>1504.1299999999999</v>
          </cell>
          <cell r="C1358" t="str">
            <v>Biseles</v>
          </cell>
          <cell r="D1358" t="str">
            <v> u   </v>
          </cell>
          <cell r="E1358">
            <v>0.28</v>
          </cell>
        </row>
        <row r="1359">
          <cell r="B1359">
            <v>1504.1399999999999</v>
          </cell>
          <cell r="C1359" t="str">
            <v>Conectores EMT Nacionales 1/2"</v>
          </cell>
          <cell r="D1359" t="str">
            <v> u   </v>
          </cell>
          <cell r="E1359">
            <v>0.17920000000000003</v>
          </cell>
        </row>
        <row r="1360">
          <cell r="B1360">
            <v>1504.1499999999999</v>
          </cell>
          <cell r="C1360" t="str">
            <v>Conectores EMT Nacionales 3/4"</v>
          </cell>
          <cell r="D1360" t="str">
            <v> u   </v>
          </cell>
          <cell r="E1360">
            <v>0.30240000000000006</v>
          </cell>
        </row>
        <row r="1361">
          <cell r="B1361">
            <v>1504.1599999999999</v>
          </cell>
          <cell r="C1361" t="str">
            <v>Conectores EMT Nacionales 1"</v>
          </cell>
          <cell r="D1361" t="str">
            <v> u   </v>
          </cell>
          <cell r="E1361">
            <v>0.42560000000000003</v>
          </cell>
        </row>
        <row r="1362">
          <cell r="B1362">
            <v>1504.1699999999998</v>
          </cell>
          <cell r="C1362" t="str">
            <v>Conectores EMT Nacionales 1 1/4"</v>
          </cell>
          <cell r="D1362" t="str">
            <v> u   </v>
          </cell>
          <cell r="E1362">
            <v>0.784</v>
          </cell>
        </row>
        <row r="1363">
          <cell r="B1363">
            <v>1504.1799999999998</v>
          </cell>
          <cell r="C1363" t="str">
            <v>Conectores EMT Nacionales 1 1/2"</v>
          </cell>
          <cell r="D1363" t="str">
            <v> u   </v>
          </cell>
          <cell r="E1363">
            <v>0.9520000000000001</v>
          </cell>
        </row>
        <row r="1364">
          <cell r="B1364">
            <v>1504.1899999999998</v>
          </cell>
          <cell r="C1364" t="str">
            <v>Conectores EMT Nacionales 2"</v>
          </cell>
          <cell r="D1364" t="str">
            <v> u   </v>
          </cell>
          <cell r="E1364">
            <v>1.4560000000000002</v>
          </cell>
        </row>
        <row r="1365">
          <cell r="B1365">
            <v>1504.1999999999998</v>
          </cell>
          <cell r="C1365" t="str">
            <v>Conectores EMT USA 1/2"</v>
          </cell>
          <cell r="D1365" t="str">
            <v> u   </v>
          </cell>
          <cell r="E1365">
            <v>0.2016</v>
          </cell>
        </row>
        <row r="1366">
          <cell r="B1366">
            <v>1504.2099999999998</v>
          </cell>
          <cell r="C1366" t="str">
            <v>Conectores EMT USA 3/4"</v>
          </cell>
          <cell r="D1366" t="str">
            <v> u   </v>
          </cell>
          <cell r="E1366">
            <v>0.32480000000000003</v>
          </cell>
        </row>
        <row r="1367">
          <cell r="B1367">
            <v>1504.2199999999998</v>
          </cell>
          <cell r="C1367" t="str">
            <v>Conectores EMT USA 1"</v>
          </cell>
          <cell r="D1367" t="str">
            <v> u   </v>
          </cell>
          <cell r="E1367">
            <v>0.5264</v>
          </cell>
        </row>
        <row r="1368">
          <cell r="B1368">
            <v>1504.2299999999998</v>
          </cell>
          <cell r="C1368" t="str">
            <v>Conectores EMT USA 1 1/4"</v>
          </cell>
          <cell r="D1368" t="str">
            <v> u   </v>
          </cell>
          <cell r="E1368">
            <v>0.8400000000000001</v>
          </cell>
        </row>
        <row r="1369">
          <cell r="B1369">
            <v>1504.2399999999998</v>
          </cell>
          <cell r="C1369" t="str">
            <v>Conectores EMT USA 1 1/2"</v>
          </cell>
          <cell r="D1369" t="str">
            <v> u   </v>
          </cell>
          <cell r="E1369">
            <v>1.2656</v>
          </cell>
        </row>
        <row r="1370">
          <cell r="B1370">
            <v>1504.2499999999998</v>
          </cell>
          <cell r="C1370" t="str">
            <v>Conectores EMT USA 2"</v>
          </cell>
          <cell r="D1370" t="str">
            <v> u   </v>
          </cell>
          <cell r="E1370">
            <v>1.5568</v>
          </cell>
        </row>
        <row r="1371">
          <cell r="B1371">
            <v>1505</v>
          </cell>
          <cell r="C1371" t="str">
            <v>CAJAS DE PASO Y CAJAS TELEFÓNICAS</v>
          </cell>
        </row>
        <row r="1372">
          <cell r="B1372">
            <v>1505.01</v>
          </cell>
          <cell r="C1372" t="str">
            <v>Caja de paso 15x15</v>
          </cell>
          <cell r="D1372" t="str">
            <v> u   </v>
          </cell>
          <cell r="E1372">
            <v>2.576</v>
          </cell>
        </row>
        <row r="1373">
          <cell r="B1373">
            <v>1505.02</v>
          </cell>
          <cell r="C1373" t="str">
            <v>Caja de paso 20x20</v>
          </cell>
          <cell r="D1373" t="str">
            <v> u   </v>
          </cell>
          <cell r="E1373">
            <v>3.3600000000000003</v>
          </cell>
        </row>
        <row r="1374">
          <cell r="B1374">
            <v>1505.03</v>
          </cell>
          <cell r="C1374" t="str">
            <v>Caja de paso 25x25</v>
          </cell>
          <cell r="D1374" t="str">
            <v> u   </v>
          </cell>
          <cell r="E1374">
            <v>3.9984</v>
          </cell>
        </row>
        <row r="1375">
          <cell r="B1375">
            <v>1505.04</v>
          </cell>
          <cell r="C1375" t="str">
            <v>Caja de paso 30x30</v>
          </cell>
          <cell r="D1375" t="str">
            <v> u   </v>
          </cell>
          <cell r="E1375">
            <v>5.040000000000001</v>
          </cell>
        </row>
        <row r="1376">
          <cell r="B1376">
            <v>1505.05</v>
          </cell>
          <cell r="C1376" t="str">
            <v>Caja telefónica 20x20</v>
          </cell>
          <cell r="D1376" t="str">
            <v> u   </v>
          </cell>
          <cell r="E1376">
            <v>6.16</v>
          </cell>
        </row>
        <row r="1377">
          <cell r="B1377">
            <v>1505.06</v>
          </cell>
          <cell r="C1377" t="str">
            <v>Caja telefónica 25x25</v>
          </cell>
          <cell r="D1377" t="str">
            <v> u   </v>
          </cell>
          <cell r="E1377">
            <v>7.840000000000001</v>
          </cell>
        </row>
        <row r="1378">
          <cell r="B1378">
            <v>1505.07</v>
          </cell>
          <cell r="C1378" t="str">
            <v>Caja telefónica 30x30</v>
          </cell>
          <cell r="D1378" t="str">
            <v> u   </v>
          </cell>
          <cell r="E1378">
            <v>9.296000000000001</v>
          </cell>
        </row>
        <row r="1379">
          <cell r="B1379">
            <v>1505.08</v>
          </cell>
          <cell r="C1379" t="str">
            <v>Caja telefónica 40x30</v>
          </cell>
          <cell r="D1379" t="str">
            <v> u   </v>
          </cell>
          <cell r="E1379">
            <v>10.752</v>
          </cell>
        </row>
        <row r="1380">
          <cell r="B1380">
            <v>1506</v>
          </cell>
          <cell r="C1380" t="str">
            <v>LUMINARIAS INCANDESCENTES</v>
          </cell>
        </row>
        <row r="1381">
          <cell r="B1381">
            <v>1506.01</v>
          </cell>
          <cell r="C1381" t="str">
            <v> Foco  25 W 120 V.                                     </v>
          </cell>
          <cell r="D1381" t="str">
            <v> u   </v>
          </cell>
          <cell r="E1381">
            <v>0.392</v>
          </cell>
        </row>
        <row r="1382">
          <cell r="B1382">
            <v>1506.02</v>
          </cell>
          <cell r="C1382" t="str">
            <v> Foco  40 W 120 V.                                     </v>
          </cell>
          <cell r="D1382" t="str">
            <v> u   </v>
          </cell>
          <cell r="E1382">
            <v>0.392</v>
          </cell>
        </row>
        <row r="1383">
          <cell r="B1383">
            <v>1506.03</v>
          </cell>
          <cell r="C1383" t="str">
            <v> Foco  60 W 120 V.                                     </v>
          </cell>
          <cell r="D1383" t="str">
            <v> u   </v>
          </cell>
          <cell r="E1383">
            <v>0.41440000000000005</v>
          </cell>
        </row>
        <row r="1384">
          <cell r="B1384">
            <v>1506.04</v>
          </cell>
          <cell r="C1384" t="str">
            <v> Foco 100 W 120 V.                                     </v>
          </cell>
          <cell r="D1384" t="str">
            <v> u   </v>
          </cell>
          <cell r="E1384">
            <v>0.41440000000000005</v>
          </cell>
        </row>
        <row r="1385">
          <cell r="B1385">
            <v>1507</v>
          </cell>
          <cell r="C1385" t="str">
            <v>INTERRUPTORES</v>
          </cell>
        </row>
        <row r="1386">
          <cell r="B1386">
            <v>1507.01</v>
          </cell>
          <cell r="C1386" t="str">
            <v> Interruptor simple c/luz piloto LUMINEX CLÁSICA</v>
          </cell>
          <cell r="D1386" t="str">
            <v> u   </v>
          </cell>
          <cell r="E1386">
            <v>2.0720000000000005</v>
          </cell>
        </row>
        <row r="1387">
          <cell r="B1387">
            <v>1507.02</v>
          </cell>
          <cell r="C1387" t="str">
            <v> Interruptor doble c/luz piloto LUMINEX CLÁSICA</v>
          </cell>
          <cell r="D1387" t="str">
            <v> u   </v>
          </cell>
          <cell r="E1387">
            <v>3.3936</v>
          </cell>
        </row>
        <row r="1388">
          <cell r="B1388">
            <v>1507.03</v>
          </cell>
          <cell r="C1388" t="str">
            <v> Interruptor + tomacorriente LUMINEX CLÁSICA</v>
          </cell>
          <cell r="D1388" t="str">
            <v> u   </v>
          </cell>
          <cell r="E1388">
            <v>2.6096000000000004</v>
          </cell>
        </row>
        <row r="1389">
          <cell r="B1389">
            <v>1507.04</v>
          </cell>
          <cell r="C1389" t="str">
            <v> Interruptor triple c/luz piloto LUMINEX CLÁSICA</v>
          </cell>
          <cell r="D1389" t="str">
            <v> u   </v>
          </cell>
          <cell r="E1389">
            <v>4.6256</v>
          </cell>
        </row>
        <row r="1390">
          <cell r="B1390">
            <v>1507.05</v>
          </cell>
          <cell r="C1390" t="str">
            <v> Interruptor unipolar sobrepuesto VETO</v>
          </cell>
          <cell r="D1390" t="str">
            <v> u   </v>
          </cell>
          <cell r="E1390">
            <v>0.9184</v>
          </cell>
        </row>
        <row r="1391">
          <cell r="B1391">
            <v>1508</v>
          </cell>
          <cell r="C1391" t="str">
            <v>LUMINARIAS ALUMBRADO PUBLICO</v>
          </cell>
        </row>
        <row r="1392">
          <cell r="B1392">
            <v>1508.01</v>
          </cell>
          <cell r="C1392" t="str">
            <v> Luminaria cerrada de aluminio estampado lámpara sodio 70 W        </v>
          </cell>
          <cell r="D1392" t="str">
            <v> u   </v>
          </cell>
          <cell r="E1392">
            <v>92.96000000000001</v>
          </cell>
        </row>
        <row r="1393">
          <cell r="B1393">
            <v>1508.02</v>
          </cell>
          <cell r="C1393" t="str">
            <v> Luminaria decorativa lámpara de mercurio 125 W</v>
          </cell>
          <cell r="D1393" t="str">
            <v> u   </v>
          </cell>
          <cell r="E1393">
            <v>63.84</v>
          </cell>
        </row>
        <row r="1394">
          <cell r="B1394">
            <v>1508.03</v>
          </cell>
          <cell r="C1394" t="str">
            <v> Luminaria decorativa lámpara de mercurio 175 W</v>
          </cell>
          <cell r="D1394" t="str">
            <v> u   </v>
          </cell>
          <cell r="E1394">
            <v>84.00000000000001</v>
          </cell>
        </row>
        <row r="1395">
          <cell r="B1395">
            <v>1508.04</v>
          </cell>
          <cell r="C1395" t="str">
            <v>Luminaria decorativa tipo globo con lámpara de mercurio 125w</v>
          </cell>
          <cell r="D1395" t="str">
            <v> u   </v>
          </cell>
          <cell r="E1395">
            <v>64.96000000000001</v>
          </cell>
        </row>
        <row r="1396">
          <cell r="B1396">
            <v>1509</v>
          </cell>
          <cell r="C1396" t="str">
            <v>LUMINARIAS ILUMINACIÓN INTERIOR</v>
          </cell>
        </row>
        <row r="1397">
          <cell r="B1397">
            <v>1509.01</v>
          </cell>
          <cell r="C1397" t="str">
            <v>Luminaria fluorescente 3 tubos 17W con balasto electrónico</v>
          </cell>
          <cell r="D1397" t="str">
            <v> u   </v>
          </cell>
          <cell r="E1397">
            <v>91.72800000000001</v>
          </cell>
        </row>
        <row r="1398">
          <cell r="B1398">
            <v>1509.02</v>
          </cell>
          <cell r="C1398" t="str">
            <v>Luminaria fluorescente 3 tubos 32W con balasto electrónico</v>
          </cell>
          <cell r="D1398" t="str">
            <v> u   </v>
          </cell>
          <cell r="E1398">
            <v>108.25</v>
          </cell>
        </row>
        <row r="1399">
          <cell r="B1399">
            <v>1509.03</v>
          </cell>
          <cell r="C1399" t="str">
            <v>Luminaria industrial abierta con lámpara de mercurio 250W</v>
          </cell>
          <cell r="D1399" t="str">
            <v> u   </v>
          </cell>
          <cell r="E1399">
            <v>87.36000000000001</v>
          </cell>
        </row>
        <row r="1400">
          <cell r="B1400">
            <v>1509.04</v>
          </cell>
          <cell r="C1400" t="str">
            <v>Luminaria industrial abierta con lámpara de mercurio 400W</v>
          </cell>
          <cell r="D1400" t="str">
            <v> u   </v>
          </cell>
          <cell r="E1400">
            <v>121.85600000000001</v>
          </cell>
        </row>
        <row r="1401">
          <cell r="B1401">
            <v>1509.05</v>
          </cell>
          <cell r="C1401" t="str">
            <v>Luminaria industrial abierta con lámpara de mercurio halogenado 250W</v>
          </cell>
          <cell r="D1401" t="str">
            <v> u   </v>
          </cell>
          <cell r="E1401">
            <v>119.28000000000002</v>
          </cell>
        </row>
        <row r="1402">
          <cell r="B1402">
            <v>1509.06</v>
          </cell>
          <cell r="C1402" t="str">
            <v>Lámpara 2x40W FLUORESCENTE OVP ACRÍLICA RS.</v>
          </cell>
          <cell r="D1402" t="str">
            <v>u</v>
          </cell>
          <cell r="E1402">
            <v>20.160000000000004</v>
          </cell>
        </row>
        <row r="1403">
          <cell r="B1403">
            <v>1509.07</v>
          </cell>
          <cell r="C1403" t="str">
            <v>Lámpara 2x40W FLUORESCENTE INDUSTRIAL RS.</v>
          </cell>
          <cell r="D1403" t="str">
            <v>u</v>
          </cell>
          <cell r="E1403">
            <v>19.040000000000003</v>
          </cell>
        </row>
        <row r="1404">
          <cell r="B1404">
            <v>1509.08</v>
          </cell>
          <cell r="C1404" t="str">
            <v>Lámpara 2x40W FLUORESCENTE ECONOMICA RS.</v>
          </cell>
          <cell r="D1404" t="str">
            <v>u</v>
          </cell>
          <cell r="E1404">
            <v>16.8</v>
          </cell>
        </row>
        <row r="1405">
          <cell r="B1405">
            <v>1509.09</v>
          </cell>
          <cell r="C1405" t="str">
            <v>Lámpara 2x40W FLUORESCENTE CIELO RASO</v>
          </cell>
          <cell r="D1405" t="str">
            <v>u</v>
          </cell>
          <cell r="E1405">
            <v>29.120000000000005</v>
          </cell>
        </row>
        <row r="1406">
          <cell r="B1406">
            <v>1509.1</v>
          </cell>
          <cell r="C1406" t="str">
            <v>Ojos de buey con foco 60w</v>
          </cell>
          <cell r="D1406" t="str">
            <v>u</v>
          </cell>
          <cell r="E1406">
            <v>3</v>
          </cell>
        </row>
        <row r="1407">
          <cell r="B1407">
            <v>1509.11</v>
          </cell>
          <cell r="C1407" t="str">
            <v>Lámparas tipo spot (foco dicroico)</v>
          </cell>
          <cell r="D1407" t="str">
            <v>u</v>
          </cell>
          <cell r="E1407">
            <v>10</v>
          </cell>
        </row>
        <row r="1408">
          <cell r="B1408">
            <v>1509.12</v>
          </cell>
          <cell r="C1408" t="str">
            <v>Reflectores con filamento</v>
          </cell>
          <cell r="D1408" t="str">
            <v>u</v>
          </cell>
          <cell r="E1408">
            <v>35</v>
          </cell>
        </row>
        <row r="1409">
          <cell r="B1409">
            <v>1509.1299999999999</v>
          </cell>
          <cell r="C1409" t="str">
            <v>Poste metálico D=2" h=4m con lámpara 120w sodio</v>
          </cell>
          <cell r="D1409" t="str">
            <v>u</v>
          </cell>
          <cell r="E1409">
            <v>72.80000000000001</v>
          </cell>
        </row>
        <row r="1410">
          <cell r="B1410">
            <v>1510</v>
          </cell>
          <cell r="C1410" t="str">
            <v>MANGUERAS NEGRAS</v>
          </cell>
        </row>
        <row r="1411">
          <cell r="B1411">
            <v>1510.01</v>
          </cell>
          <cell r="C1411" t="str">
            <v>Manguera cableado eléct. PVC REF. 1"</v>
          </cell>
          <cell r="D1411" t="str">
            <v> 100 m</v>
          </cell>
          <cell r="E1411">
            <v>28.728</v>
          </cell>
        </row>
        <row r="1412">
          <cell r="B1412">
            <v>1510.02</v>
          </cell>
          <cell r="C1412" t="str">
            <v>Manguera cableado eléct. PVC REF. 1/2"</v>
          </cell>
          <cell r="D1412" t="str">
            <v> 100 m</v>
          </cell>
          <cell r="E1412">
            <v>12.88</v>
          </cell>
        </row>
        <row r="1413">
          <cell r="B1413">
            <v>1510.03</v>
          </cell>
          <cell r="C1413" t="str">
            <v>Manguera cableado eléct. PVC REF. 3/4"</v>
          </cell>
          <cell r="D1413" t="str">
            <v> 100 m</v>
          </cell>
          <cell r="E1413">
            <v>21.560000000000002</v>
          </cell>
        </row>
        <row r="1414">
          <cell r="B1414">
            <v>1511</v>
          </cell>
          <cell r="C1414" t="str">
            <v>TABLEROS ELÉCTRICOS</v>
          </cell>
        </row>
        <row r="1415">
          <cell r="B1415">
            <v>1511.01</v>
          </cell>
          <cell r="C1415" t="str">
            <v>Tablero GE Bifásico 2-4 puntos</v>
          </cell>
          <cell r="D1415" t="str">
            <v> u   </v>
          </cell>
          <cell r="E1415">
            <v>15.96</v>
          </cell>
        </row>
        <row r="1416">
          <cell r="B1416">
            <v>1511.02</v>
          </cell>
          <cell r="C1416" t="str">
            <v>Tablero GE Bifásico 4-8 puntos</v>
          </cell>
          <cell r="D1416" t="str">
            <v> u   </v>
          </cell>
          <cell r="E1416">
            <v>20.8096</v>
          </cell>
        </row>
        <row r="1417">
          <cell r="B1417">
            <v>1511.03</v>
          </cell>
          <cell r="C1417" t="str">
            <v>Tablero GE Monofásico 6-12 puntos</v>
          </cell>
          <cell r="D1417" t="str">
            <v> u   </v>
          </cell>
          <cell r="E1417">
            <v>29.478400000000004</v>
          </cell>
        </row>
        <row r="1418">
          <cell r="B1418">
            <v>1511.04</v>
          </cell>
          <cell r="C1418" t="str">
            <v>Tablero GE Bifásico 8-16 puntos</v>
          </cell>
          <cell r="D1418" t="str">
            <v> u   </v>
          </cell>
          <cell r="E1418">
            <v>38.2144</v>
          </cell>
        </row>
        <row r="1419">
          <cell r="B1419">
            <v>1511.05</v>
          </cell>
          <cell r="C1419" t="str">
            <v>Tablero GE Bifásico 12-24 puntos</v>
          </cell>
          <cell r="D1419" t="str">
            <v> u   </v>
          </cell>
          <cell r="E1419">
            <v>45.8528</v>
          </cell>
        </row>
        <row r="1420">
          <cell r="B1420">
            <v>1511.06</v>
          </cell>
          <cell r="C1420" t="str">
            <v>Tablero SD Bifásico 2 puntos</v>
          </cell>
          <cell r="D1420" t="str">
            <v> u   </v>
          </cell>
          <cell r="E1420">
            <v>9.856000000000002</v>
          </cell>
        </row>
        <row r="1421">
          <cell r="B1421">
            <v>1511.07</v>
          </cell>
          <cell r="C1421" t="str">
            <v>Tablero SD Bifásico 4 puntos</v>
          </cell>
          <cell r="D1421" t="str">
            <v> u   </v>
          </cell>
          <cell r="E1421">
            <v>15.019200000000001</v>
          </cell>
        </row>
        <row r="1422">
          <cell r="B1422">
            <v>1511.08</v>
          </cell>
          <cell r="C1422" t="str">
            <v>Tablero SD Bifásico 6 puntos</v>
          </cell>
          <cell r="D1422" t="str">
            <v> u   </v>
          </cell>
          <cell r="E1422">
            <v>18.356800000000003</v>
          </cell>
        </row>
        <row r="1423">
          <cell r="B1423">
            <v>1511.09</v>
          </cell>
          <cell r="C1423" t="str">
            <v>Tablero SD Bifásico 8 puntos</v>
          </cell>
          <cell r="D1423" t="str">
            <v> u   </v>
          </cell>
          <cell r="E1423">
            <v>19.577600000000004</v>
          </cell>
        </row>
        <row r="1424">
          <cell r="B1424">
            <v>1511.1</v>
          </cell>
          <cell r="C1424" t="str">
            <v>Tablero SD Bifásico 12 puntos</v>
          </cell>
          <cell r="D1424" t="str">
            <v> u   </v>
          </cell>
          <cell r="E1424">
            <v>28.100800000000003</v>
          </cell>
        </row>
        <row r="1425">
          <cell r="B1425">
            <v>1511.11</v>
          </cell>
          <cell r="C1425" t="str">
            <v>Tablero SD Bifásico 16 puntos</v>
          </cell>
          <cell r="D1425" t="str">
            <v> u   </v>
          </cell>
          <cell r="E1425">
            <v>32.312000000000005</v>
          </cell>
        </row>
        <row r="1426">
          <cell r="B1426">
            <v>1511.12</v>
          </cell>
          <cell r="C1426" t="str">
            <v>Tablero SD Bifásico 20 puntos</v>
          </cell>
          <cell r="D1426" t="str">
            <v> u   </v>
          </cell>
          <cell r="E1426">
            <v>39.6592</v>
          </cell>
        </row>
        <row r="1427">
          <cell r="B1427">
            <v>1511.1299999999999</v>
          </cell>
          <cell r="C1427" t="str">
            <v>Tablero SD Bifásico 30 puntos</v>
          </cell>
          <cell r="D1427" t="str">
            <v> u   </v>
          </cell>
          <cell r="E1427">
            <v>68.18560000000001</v>
          </cell>
        </row>
        <row r="1428">
          <cell r="B1428">
            <v>1511.1399999999999</v>
          </cell>
          <cell r="C1428" t="str">
            <v> Tablero GE Trifásico 12 puntos</v>
          </cell>
          <cell r="D1428" t="str">
            <v> u   </v>
          </cell>
          <cell r="E1428">
            <v>70.24640000000001</v>
          </cell>
        </row>
        <row r="1429">
          <cell r="B1429">
            <v>1511.1499999999999</v>
          </cell>
          <cell r="C1429" t="str">
            <v> Tablero GE Trifásico 18 puntos</v>
          </cell>
          <cell r="D1429" t="str">
            <v> u   </v>
          </cell>
          <cell r="E1429">
            <v>98.06720000000001</v>
          </cell>
        </row>
        <row r="1430">
          <cell r="B1430">
            <v>1511.1599999999999</v>
          </cell>
          <cell r="C1430" t="str">
            <v> Tablero GE Trifásico 24 puntos</v>
          </cell>
          <cell r="D1430" t="str">
            <v> u   </v>
          </cell>
          <cell r="E1430">
            <v>115.74080000000002</v>
          </cell>
        </row>
        <row r="1431">
          <cell r="B1431">
            <v>1511.1699999999998</v>
          </cell>
          <cell r="C1431" t="str">
            <v> Tablero GE Trifásico 30 puntos</v>
          </cell>
          <cell r="D1431" t="str">
            <v> u   </v>
          </cell>
          <cell r="E1431">
            <v>125.41760000000002</v>
          </cell>
        </row>
        <row r="1432">
          <cell r="B1432">
            <v>1511.1799999999998</v>
          </cell>
          <cell r="C1432" t="str">
            <v> Tablero GE Trifásico 42 puntos</v>
          </cell>
          <cell r="D1432" t="str">
            <v> u   </v>
          </cell>
          <cell r="E1432">
            <v>161.92960000000002</v>
          </cell>
        </row>
        <row r="1433">
          <cell r="B1433">
            <v>1511.1899999999998</v>
          </cell>
          <cell r="C1433" t="str">
            <v> Tablero SD Trifásico 3 puntos</v>
          </cell>
          <cell r="D1433" t="str">
            <v> u   </v>
          </cell>
          <cell r="E1433">
            <v>19.1296</v>
          </cell>
        </row>
        <row r="1434">
          <cell r="B1434">
            <v>1511.1999999999998</v>
          </cell>
          <cell r="C1434" t="str">
            <v> Tablero SD Trifásico 6 puntos</v>
          </cell>
          <cell r="D1434" t="str">
            <v> u   </v>
          </cell>
          <cell r="E1434">
            <v>28.414400000000004</v>
          </cell>
        </row>
        <row r="1435">
          <cell r="B1435">
            <v>1511.2099999999998</v>
          </cell>
          <cell r="C1435" t="str">
            <v> Tablero SD Trifásico 12 puntos</v>
          </cell>
          <cell r="D1435" t="str">
            <v> u   </v>
          </cell>
          <cell r="E1435">
            <v>49.34720000000001</v>
          </cell>
        </row>
        <row r="1436">
          <cell r="B1436">
            <v>1511.2199999999998</v>
          </cell>
          <cell r="C1436" t="str">
            <v> Tablero SD Trifásico 20 puntos</v>
          </cell>
          <cell r="D1436" t="str">
            <v> u   </v>
          </cell>
          <cell r="E1436">
            <v>69.9552</v>
          </cell>
        </row>
        <row r="1437">
          <cell r="B1437">
            <v>1511.2299999999998</v>
          </cell>
          <cell r="C1437" t="str">
            <v> Tablero SD Trifásico 30 puntos</v>
          </cell>
          <cell r="D1437" t="str">
            <v> u   </v>
          </cell>
          <cell r="E1437">
            <v>94.1696</v>
          </cell>
        </row>
        <row r="1438">
          <cell r="B1438">
            <v>1511.2399999999998</v>
          </cell>
          <cell r="C1438" t="str">
            <v> Tablero SD Trifásico 42 puntos</v>
          </cell>
          <cell r="D1438" t="str">
            <v> u   </v>
          </cell>
          <cell r="E1438">
            <v>139.73120000000003</v>
          </cell>
        </row>
        <row r="1439">
          <cell r="B1439">
            <v>1512</v>
          </cell>
          <cell r="C1439" t="str">
            <v>TIMBRES</v>
          </cell>
        </row>
        <row r="1440">
          <cell r="B1440">
            <v>1512.01</v>
          </cell>
          <cell r="C1440" t="str">
            <v> Botón timbre VETO c/placa</v>
          </cell>
          <cell r="D1440" t="str">
            <v> u   </v>
          </cell>
          <cell r="E1440">
            <v>0.9184</v>
          </cell>
        </row>
        <row r="1441">
          <cell r="B1441">
            <v>1512.02</v>
          </cell>
          <cell r="C1441" t="str">
            <v> Timbre c/luz piloto LUMINEX CLÁSICA</v>
          </cell>
          <cell r="D1441" t="str">
            <v> u   </v>
          </cell>
          <cell r="E1441">
            <v>2.2848</v>
          </cell>
        </row>
        <row r="1442">
          <cell r="B1442">
            <v>1513</v>
          </cell>
          <cell r="C1442" t="str">
            <v>TOMAS</v>
          </cell>
        </row>
        <row r="1443">
          <cell r="B1443">
            <v>1513.01</v>
          </cell>
          <cell r="C1443" t="str">
            <v> Tomacorriente eagle doble polarizado blanco c/placa</v>
          </cell>
          <cell r="D1443" t="str">
            <v> u   </v>
          </cell>
          <cell r="E1443">
            <v>2.5200000000000005</v>
          </cell>
        </row>
        <row r="1444">
          <cell r="B1444">
            <v>1513.02</v>
          </cell>
          <cell r="C1444" t="str">
            <v> Toma TV Coaxial VETO c/placa</v>
          </cell>
          <cell r="D1444" t="str">
            <v> u   </v>
          </cell>
          <cell r="E1444">
            <v>0.9520000000000001</v>
          </cell>
        </row>
        <row r="1445">
          <cell r="B1445">
            <v>1513.03</v>
          </cell>
          <cell r="C1445" t="str">
            <v> Toma teléfono 4H PLUF. VETO c/placa</v>
          </cell>
          <cell r="D1445" t="str">
            <v> u   </v>
          </cell>
          <cell r="E1445">
            <v>0.9520000000000001</v>
          </cell>
        </row>
        <row r="1446">
          <cell r="B1446">
            <v>1513.04</v>
          </cell>
          <cell r="C1446" t="str">
            <v> Tomo universal doble VETO c/placa</v>
          </cell>
          <cell r="D1446" t="str">
            <v> u   </v>
          </cell>
          <cell r="E1446">
            <v>0.9184</v>
          </cell>
        </row>
        <row r="1447">
          <cell r="B1447">
            <v>1513.05</v>
          </cell>
          <cell r="C1447" t="str">
            <v> Toma 50 AMP. 220 V. empotrar</v>
          </cell>
          <cell r="D1447" t="str">
            <v> u   </v>
          </cell>
          <cell r="E1447">
            <v>5.32</v>
          </cell>
        </row>
        <row r="1448">
          <cell r="B1448">
            <v>1513.06</v>
          </cell>
          <cell r="C1448" t="str">
            <v> Tomacorriente eagle 220 V. C/placa</v>
          </cell>
          <cell r="D1448" t="str">
            <v> u   </v>
          </cell>
          <cell r="E1448">
            <v>2.94</v>
          </cell>
        </row>
        <row r="1449">
          <cell r="B1449">
            <v>1514</v>
          </cell>
          <cell r="C1449" t="str">
            <v>TUBERÍA Y ACCESORIOS CONDUIT Y GALVANIZADOS</v>
          </cell>
        </row>
        <row r="1450">
          <cell r="B1450">
            <v>1514.01</v>
          </cell>
          <cell r="C1450" t="str">
            <v> Tubo conduit liviano  1"                              </v>
          </cell>
          <cell r="D1450" t="str">
            <v> 3m  </v>
          </cell>
          <cell r="E1450">
            <v>1.7024000000000001</v>
          </cell>
        </row>
        <row r="1451">
          <cell r="B1451">
            <v>1514.02</v>
          </cell>
          <cell r="C1451" t="str">
            <v> Tubo conduit pesado 1"                                </v>
          </cell>
          <cell r="D1451" t="str">
            <v> 3m  </v>
          </cell>
          <cell r="E1451">
            <v>2.8000000000000003</v>
          </cell>
        </row>
        <row r="1452">
          <cell r="B1452">
            <v>1514.03</v>
          </cell>
          <cell r="C1452" t="str">
            <v> Tubo conduit liviano 1/2"                             </v>
          </cell>
          <cell r="D1452" t="str">
            <v> 3m  </v>
          </cell>
          <cell r="E1452">
            <v>0.4368000000000001</v>
          </cell>
        </row>
        <row r="1453">
          <cell r="B1453">
            <v>1514.04</v>
          </cell>
          <cell r="C1453" t="str">
            <v> Tubo conduit liviano 3/4"                             </v>
          </cell>
          <cell r="D1453" t="str">
            <v> 3m  </v>
          </cell>
          <cell r="E1453">
            <v>0.7952</v>
          </cell>
        </row>
        <row r="1454">
          <cell r="B1454">
            <v>1514.05</v>
          </cell>
          <cell r="C1454" t="str">
            <v> Tubo conduit pesado  1/2"                             </v>
          </cell>
          <cell r="D1454" t="str">
            <v> 3m  </v>
          </cell>
          <cell r="E1454">
            <v>0.9520000000000001</v>
          </cell>
        </row>
        <row r="1455">
          <cell r="B1455">
            <v>1514.06</v>
          </cell>
          <cell r="C1455" t="str">
            <v> Tubo conduit pesado  3/4"                             </v>
          </cell>
          <cell r="D1455" t="str">
            <v> 3m  </v>
          </cell>
          <cell r="E1455">
            <v>1.4896000000000003</v>
          </cell>
        </row>
        <row r="1456">
          <cell r="B1456">
            <v>1514.07</v>
          </cell>
          <cell r="C1456" t="str">
            <v> Tubo conduit    EMT   1" x 3m                         </v>
          </cell>
          <cell r="D1456" t="str">
            <v> u   </v>
          </cell>
          <cell r="E1456">
            <v>3.2928</v>
          </cell>
        </row>
        <row r="1457">
          <cell r="B1457">
            <v>1514.08</v>
          </cell>
          <cell r="C1457" t="str">
            <v> Tubo conduit    EMT 1/2" x 3m                         </v>
          </cell>
          <cell r="D1457" t="str">
            <v> u   </v>
          </cell>
          <cell r="E1457">
            <v>1.4448</v>
          </cell>
        </row>
        <row r="1458">
          <cell r="B1458">
            <v>1514.09</v>
          </cell>
          <cell r="C1458" t="str">
            <v> Tubo conduit    EMT 3/4" x 3m                         </v>
          </cell>
          <cell r="D1458" t="str">
            <v> u   </v>
          </cell>
          <cell r="E1458">
            <v>2.24</v>
          </cell>
        </row>
        <row r="1459">
          <cell r="B1459">
            <v>1514.1</v>
          </cell>
          <cell r="C1459" t="str">
            <v> Unión conduit   1"                                    </v>
          </cell>
          <cell r="D1459" t="str">
            <v> u   </v>
          </cell>
          <cell r="E1459">
            <v>0.08960000000000001</v>
          </cell>
        </row>
        <row r="1460">
          <cell r="B1460">
            <v>1514.11</v>
          </cell>
          <cell r="C1460" t="str">
            <v> Unión conduit  1/2"                                   </v>
          </cell>
          <cell r="D1460" t="str">
            <v> u   </v>
          </cell>
          <cell r="E1460">
            <v>0.044800000000000006</v>
          </cell>
        </row>
        <row r="1461">
          <cell r="B1461">
            <v>1514.12</v>
          </cell>
          <cell r="C1461" t="str">
            <v> Unión conduit  3/4"                                   </v>
          </cell>
          <cell r="D1461" t="str">
            <v> u   </v>
          </cell>
          <cell r="E1461">
            <v>0.05600000000000001</v>
          </cell>
        </row>
        <row r="1462">
          <cell r="B1462">
            <v>1514.1299999999999</v>
          </cell>
          <cell r="C1462" t="str">
            <v> Codo CONDUIT L/R de 90    1"                          </v>
          </cell>
          <cell r="D1462" t="str">
            <v> u   </v>
          </cell>
          <cell r="E1462">
            <v>0.22400000000000003</v>
          </cell>
        </row>
        <row r="1463">
          <cell r="B1463">
            <v>1514.1399999999999</v>
          </cell>
          <cell r="C1463" t="str">
            <v> Codo CONDUIT L/R de 90  1/2"                          </v>
          </cell>
          <cell r="D1463" t="str">
            <v> u   </v>
          </cell>
          <cell r="E1463">
            <v>0.11200000000000002</v>
          </cell>
        </row>
        <row r="1464">
          <cell r="B1464">
            <v>1514.1499999999999</v>
          </cell>
          <cell r="C1464" t="str">
            <v> Codo CONDUIT L/R de 90  3/4"                          </v>
          </cell>
          <cell r="D1464" t="str">
            <v> u   </v>
          </cell>
          <cell r="E1464">
            <v>0.15680000000000002</v>
          </cell>
        </row>
        <row r="1465">
          <cell r="B1465">
            <v>1515</v>
          </cell>
          <cell r="C1465" t="str">
            <v>TRANSFORMADORES DE VOLTAJE</v>
          </cell>
        </row>
        <row r="1466">
          <cell r="B1466">
            <v>1515.01</v>
          </cell>
          <cell r="C1466" t="str">
            <v>Transformador SIEMENS monofásico 15 KVA-13.2/22.86-240/120</v>
          </cell>
          <cell r="D1466" t="str">
            <v>u</v>
          </cell>
          <cell r="E1466">
            <v>623.84</v>
          </cell>
        </row>
        <row r="1467">
          <cell r="B1467">
            <v>1515.02</v>
          </cell>
          <cell r="C1467" t="str">
            <v>Transformador 25 KVA</v>
          </cell>
          <cell r="D1467" t="str">
            <v>u</v>
          </cell>
          <cell r="E1467">
            <v>948.6400000000001</v>
          </cell>
        </row>
        <row r="1468">
          <cell r="B1468">
            <v>1515.03</v>
          </cell>
          <cell r="C1468" t="str">
            <v>Transformador 37.5 KVA</v>
          </cell>
          <cell r="D1468" t="str">
            <v>u</v>
          </cell>
          <cell r="E1468">
            <v>1348.48</v>
          </cell>
        </row>
        <row r="1469">
          <cell r="B1469">
            <v>1515.04</v>
          </cell>
          <cell r="C1469" t="str">
            <v>Transformador SIEMENS monofásico 50 KVA-13.2/22.86-240/120</v>
          </cell>
          <cell r="D1469" t="str">
            <v>u</v>
          </cell>
          <cell r="E1469">
            <v>1106.5600000000002</v>
          </cell>
        </row>
        <row r="1470">
          <cell r="B1470">
            <v>1515.05</v>
          </cell>
          <cell r="C1470" t="str">
            <v>Transformador SIEMENS trifásico 30 KVA-22.86-210/121</v>
          </cell>
          <cell r="D1470" t="str">
            <v>u</v>
          </cell>
          <cell r="E1470">
            <v>1612.8000000000002</v>
          </cell>
        </row>
        <row r="1471">
          <cell r="B1471">
            <v>1515.06</v>
          </cell>
          <cell r="C1471" t="str">
            <v>Transformador SIEMENS trifásico 50 KVA-22.86-210/121</v>
          </cell>
          <cell r="D1471" t="str">
            <v>u</v>
          </cell>
          <cell r="E1471">
            <v>1831.2000000000003</v>
          </cell>
        </row>
        <row r="1472">
          <cell r="B1472">
            <v>1515.07</v>
          </cell>
          <cell r="C1472" t="str">
            <v>Transformador SIEMENS trifásico 75 KVA-22.86-210/121</v>
          </cell>
          <cell r="D1472" t="str">
            <v>u</v>
          </cell>
          <cell r="E1472">
            <v>2284.8</v>
          </cell>
        </row>
        <row r="1473">
          <cell r="B1473">
            <v>1515.08</v>
          </cell>
          <cell r="C1473" t="str">
            <v>Transformador monofás. 10 KVA convención. c/accesorios</v>
          </cell>
          <cell r="D1473" t="str">
            <v>gb</v>
          </cell>
          <cell r="E1473">
            <v>728.0000000000001</v>
          </cell>
        </row>
        <row r="1474">
          <cell r="B1474">
            <v>1515.09</v>
          </cell>
          <cell r="C1474" t="str">
            <v>Caja fusible, pararrayo, parrilla, tensor, punta terminal interior</v>
          </cell>
          <cell r="D1474" t="str">
            <v>gb</v>
          </cell>
          <cell r="E1474">
            <v>1282.4</v>
          </cell>
        </row>
        <row r="1475">
          <cell r="B1475">
            <v>1515.1</v>
          </cell>
          <cell r="C1475" t="str">
            <v>Caja fusible, pararrayo, soporte, estructura</v>
          </cell>
          <cell r="D1475" t="str">
            <v>gb</v>
          </cell>
          <cell r="E1475">
            <v>1394.4</v>
          </cell>
        </row>
        <row r="1476">
          <cell r="B1476">
            <v>1515.11</v>
          </cell>
          <cell r="C1476" t="str">
            <v>Punta terminal, cable 15kv, caja fusible, pararrayo</v>
          </cell>
          <cell r="D1476" t="str">
            <v>gb</v>
          </cell>
          <cell r="E1476">
            <v>798.5600000000001</v>
          </cell>
        </row>
        <row r="1477">
          <cell r="B1477">
            <v>1515.12</v>
          </cell>
          <cell r="C1477" t="str">
            <v>Ducto y codo d=4"rígido, caja registro, tierra</v>
          </cell>
          <cell r="D1477" t="str">
            <v>gb</v>
          </cell>
          <cell r="E1477">
            <v>896.0000000000001</v>
          </cell>
        </row>
        <row r="1478">
          <cell r="B1478">
            <v>1515.1299999999999</v>
          </cell>
          <cell r="C1478" t="str">
            <v>Armario, breaker 3 x 150 A, barras, terminales talón, cables, breakers</v>
          </cell>
          <cell r="D1478" t="str">
            <v>gb</v>
          </cell>
          <cell r="E1478">
            <v>537.6</v>
          </cell>
        </row>
        <row r="1479">
          <cell r="B1479">
            <v>1515.1399999999999</v>
          </cell>
          <cell r="C1479" t="str">
            <v>Armario, breaker 3 x 225 A, barras, terminales talón, cables, breakers</v>
          </cell>
          <cell r="D1479" t="str">
            <v>gb</v>
          </cell>
          <cell r="E1479">
            <v>817.6</v>
          </cell>
        </row>
        <row r="1480">
          <cell r="B1480">
            <v>1515.1499999999999</v>
          </cell>
          <cell r="C1480" t="str">
            <v>Armario doble, breaker 3 x 150 A, barras, terminales talón, cables, breakers</v>
          </cell>
          <cell r="D1480" t="str">
            <v>gb</v>
          </cell>
          <cell r="E1480">
            <v>851.2</v>
          </cell>
        </row>
        <row r="1481">
          <cell r="B1481">
            <v>1515.1599999999999</v>
          </cell>
          <cell r="C1481" t="str">
            <v>Cable # 4/0</v>
          </cell>
          <cell r="D1481" t="str">
            <v>m</v>
          </cell>
          <cell r="E1481">
            <v>5.152</v>
          </cell>
        </row>
        <row r="1482">
          <cell r="B1482">
            <v>1515.1699999999998</v>
          </cell>
          <cell r="C1482" t="str">
            <v>Cable # 2/0</v>
          </cell>
          <cell r="D1482" t="str">
            <v>m</v>
          </cell>
          <cell r="E1482">
            <v>3.248</v>
          </cell>
        </row>
        <row r="1483">
          <cell r="B1483">
            <v>1515.1799999999998</v>
          </cell>
          <cell r="C1483" t="str">
            <v>Cable # 2x2/0</v>
          </cell>
          <cell r="D1483" t="str">
            <v>m</v>
          </cell>
          <cell r="E1483">
            <v>3.248</v>
          </cell>
        </row>
        <row r="1484">
          <cell r="B1484">
            <v>1515.1899999999998</v>
          </cell>
          <cell r="C1484" t="str">
            <v>Cable # 2x2/0</v>
          </cell>
          <cell r="D1484" t="str">
            <v>m</v>
          </cell>
          <cell r="E1484">
            <v>3.248</v>
          </cell>
        </row>
        <row r="1485">
          <cell r="B1485">
            <v>1515.1999999999998</v>
          </cell>
          <cell r="C1485" t="str">
            <v>Armario, breaker principal, barras, terminales talón, cables, breakers PG-1</v>
          </cell>
          <cell r="D1485" t="str">
            <v>gb</v>
          </cell>
          <cell r="E1485">
            <v>604.8000000000001</v>
          </cell>
        </row>
        <row r="1486">
          <cell r="B1486">
            <v>1515.2099999999998</v>
          </cell>
          <cell r="C1486" t="str">
            <v>Armario, breaker principal, barras, terminales talón, cables, breakers PG-2</v>
          </cell>
          <cell r="D1486" t="str">
            <v>gb</v>
          </cell>
          <cell r="E1486">
            <v>716.8000000000001</v>
          </cell>
        </row>
        <row r="1487">
          <cell r="B1487">
            <v>1515.2199999999998</v>
          </cell>
          <cell r="C1487" t="str">
            <v>Armario, breaker principal, barras, terminales talón, cables, breakers PG-3</v>
          </cell>
          <cell r="D1487" t="str">
            <v>gb</v>
          </cell>
          <cell r="E1487">
            <v>828.8000000000001</v>
          </cell>
        </row>
        <row r="1488">
          <cell r="B1488">
            <v>1515.2299999999998</v>
          </cell>
          <cell r="C1488" t="str">
            <v>Armario, breaker principal, barras, terminales talón, cables, breakers PG-4</v>
          </cell>
          <cell r="D1488" t="str">
            <v>gb</v>
          </cell>
          <cell r="E1488">
            <v>492.80000000000007</v>
          </cell>
        </row>
        <row r="1489">
          <cell r="B1489">
            <v>1515.2399999999998</v>
          </cell>
          <cell r="C1489" t="str">
            <v>Armario, breaker principal, barras, terminales talón, cables, breakers PG-5</v>
          </cell>
          <cell r="D1489" t="str">
            <v>gb</v>
          </cell>
          <cell r="E1489">
            <v>940.8000000000001</v>
          </cell>
        </row>
        <row r="1490">
          <cell r="B1490">
            <v>1515.2499999999998</v>
          </cell>
          <cell r="C1490" t="str">
            <v>Armario, breaker principal, barras, terminales talón, cables, breakers PG-6</v>
          </cell>
          <cell r="D1490" t="str">
            <v>gb</v>
          </cell>
          <cell r="E1490">
            <v>380.8</v>
          </cell>
        </row>
        <row r="1491">
          <cell r="B1491">
            <v>1515.2599999999998</v>
          </cell>
          <cell r="C1491" t="str">
            <v>Cable # 2</v>
          </cell>
          <cell r="D1491" t="str">
            <v>m</v>
          </cell>
          <cell r="E1491">
            <v>1.4560000000000002</v>
          </cell>
        </row>
        <row r="1492">
          <cell r="B1492">
            <v>1515.2699999999998</v>
          </cell>
          <cell r="C1492" t="str">
            <v>Cable # 4</v>
          </cell>
          <cell r="D1492" t="str">
            <v>m</v>
          </cell>
          <cell r="E1492">
            <v>1.0080000000000002</v>
          </cell>
        </row>
        <row r="1493">
          <cell r="B1493">
            <v>1515.2799999999997</v>
          </cell>
          <cell r="C1493" t="str">
            <v>Tablero de transferencia 25kva con panel de distribución</v>
          </cell>
          <cell r="D1493" t="str">
            <v>gb</v>
          </cell>
          <cell r="E1493">
            <v>1794.2400000000002</v>
          </cell>
        </row>
        <row r="1494">
          <cell r="B1494">
            <v>1515.2899999999997</v>
          </cell>
          <cell r="C1494" t="str">
            <v>Cable # 6</v>
          </cell>
          <cell r="D1494" t="str">
            <v>m</v>
          </cell>
          <cell r="E1494">
            <v>0.672</v>
          </cell>
        </row>
        <row r="1495">
          <cell r="B1495">
            <v>1515.2999999999997</v>
          </cell>
        </row>
        <row r="1496">
          <cell r="B1496">
            <v>1515.3099999999997</v>
          </cell>
        </row>
        <row r="1497">
          <cell r="B1497">
            <v>1515.3199999999997</v>
          </cell>
        </row>
        <row r="1498">
          <cell r="B1498">
            <v>1515.3299999999997</v>
          </cell>
        </row>
        <row r="1499">
          <cell r="B1499">
            <v>1515.3399999999997</v>
          </cell>
        </row>
        <row r="1500">
          <cell r="B1500">
            <v>1515.3499999999997</v>
          </cell>
        </row>
        <row r="1501">
          <cell r="B1501">
            <v>1600</v>
          </cell>
          <cell r="C1501" t="str">
            <v>PARQUET Y MADERA PARA PISOS</v>
          </cell>
        </row>
        <row r="1502">
          <cell r="B1502">
            <v>1601</v>
          </cell>
          <cell r="C1502" t="str">
            <v>DUELAS</v>
          </cell>
        </row>
        <row r="1503">
          <cell r="B1503">
            <v>1601.01</v>
          </cell>
          <cell r="C1503" t="str">
            <v> Duela chanul 1000x80x17</v>
          </cell>
          <cell r="D1503" t="str">
            <v>u</v>
          </cell>
          <cell r="E1503">
            <v>8.624</v>
          </cell>
        </row>
        <row r="1504">
          <cell r="B1504">
            <v>1601.02</v>
          </cell>
          <cell r="C1504" t="str">
            <v> Duela chanul 1000x120x17</v>
          </cell>
          <cell r="D1504" t="str">
            <v>u</v>
          </cell>
          <cell r="E1504">
            <v>8.624</v>
          </cell>
        </row>
        <row r="1505">
          <cell r="B1505">
            <v>1601.03</v>
          </cell>
          <cell r="C1505" t="str">
            <v> Duela de chanul machimb. 2.3 m x 11 cm. x 1.8 cm.              </v>
          </cell>
          <cell r="D1505" t="str">
            <v> u   </v>
          </cell>
          <cell r="E1505">
            <v>5.96</v>
          </cell>
        </row>
        <row r="1506">
          <cell r="B1506">
            <v>1601.04</v>
          </cell>
          <cell r="C1506" t="str">
            <v> Duela de mascarey machimb. 2.3 m x 11 cm. x 1 cm.            </v>
          </cell>
          <cell r="D1506" t="str">
            <v> u   </v>
          </cell>
          <cell r="E1506">
            <v>4.47</v>
          </cell>
        </row>
        <row r="1507">
          <cell r="B1507">
            <v>1601.05</v>
          </cell>
          <cell r="C1507" t="str">
            <v> Duela de pino machimb. 2.3 m x 11 cm. x 1.8 cm.            </v>
          </cell>
          <cell r="D1507" t="str">
            <v> u   </v>
          </cell>
          <cell r="E1507">
            <v>3</v>
          </cell>
        </row>
        <row r="1508">
          <cell r="B1508">
            <v>1601.06</v>
          </cell>
          <cell r="C1508" t="str">
            <v> Duela de bálsamo machimb. 2.3 m x 10 cm. x 1.8 cm.          </v>
          </cell>
          <cell r="D1508" t="str">
            <v> u   </v>
          </cell>
          <cell r="E1508">
            <v>6.5</v>
          </cell>
        </row>
        <row r="1509">
          <cell r="B1509">
            <v>1601.07</v>
          </cell>
          <cell r="C1509" t="str">
            <v> Duela de bucal/pino machimb. 2.3 m x11 cm. x 1.8 cm.          </v>
          </cell>
          <cell r="D1509" t="str">
            <v> u   </v>
          </cell>
          <cell r="E1509">
            <v>3.3</v>
          </cell>
        </row>
        <row r="1510">
          <cell r="B1510">
            <v>1601.08</v>
          </cell>
          <cell r="C1510" t="str">
            <v> Escalón  marfil  2.4mx30cmx3cm              </v>
          </cell>
          <cell r="D1510" t="str">
            <v> u   </v>
          </cell>
          <cell r="E1510">
            <v>4.25</v>
          </cell>
        </row>
        <row r="1511">
          <cell r="B1511">
            <v>1601.09</v>
          </cell>
          <cell r="C1511" t="str">
            <v> Duela mascarey 1000x80x17</v>
          </cell>
          <cell r="D1511" t="str">
            <v> u   </v>
          </cell>
          <cell r="E1511">
            <v>0.34712</v>
          </cell>
        </row>
        <row r="1512">
          <cell r="B1512">
            <v>1601.1</v>
          </cell>
          <cell r="C1512" t="str">
            <v> Duela mascarey 1000x120x17</v>
          </cell>
          <cell r="D1512" t="str">
            <v> u   </v>
          </cell>
          <cell r="E1512">
            <v>0.56072</v>
          </cell>
        </row>
        <row r="1513">
          <cell r="B1513">
            <v>1601.11</v>
          </cell>
          <cell r="C1513" t="str">
            <v> Duela marfil 1000x80x17</v>
          </cell>
          <cell r="D1513" t="str">
            <v> u   </v>
          </cell>
          <cell r="E1513">
            <v>0.26744</v>
          </cell>
        </row>
        <row r="1514">
          <cell r="B1514">
            <v>1601.12</v>
          </cell>
          <cell r="C1514" t="str">
            <v> Duela marfil 1000x120x17</v>
          </cell>
          <cell r="D1514" t="str">
            <v> u   </v>
          </cell>
          <cell r="E1514">
            <v>0.54</v>
          </cell>
        </row>
        <row r="1515">
          <cell r="B1515">
            <v>1601.1299999999999</v>
          </cell>
          <cell r="C1515" t="str">
            <v> Duela eucalipto 1000x80x17</v>
          </cell>
          <cell r="D1515" t="str">
            <v> u   </v>
          </cell>
          <cell r="E1515">
            <v>0.25364</v>
          </cell>
        </row>
        <row r="1516">
          <cell r="B1516">
            <v>1601.1399999999999</v>
          </cell>
          <cell r="C1516" t="str">
            <v> Duela eucalipto 1000x120x17</v>
          </cell>
          <cell r="D1516" t="str">
            <v> u   </v>
          </cell>
          <cell r="E1516">
            <v>0.4072</v>
          </cell>
        </row>
        <row r="1517">
          <cell r="B1517">
            <v>1602</v>
          </cell>
          <cell r="C1517" t="str">
            <v>PARQUET</v>
          </cell>
        </row>
        <row r="1518">
          <cell r="B1518">
            <v>1602.01</v>
          </cell>
          <cell r="C1518" t="str">
            <v> Parquet  chanul    mosaico                            </v>
          </cell>
          <cell r="D1518" t="str">
            <v> m2  </v>
          </cell>
          <cell r="E1518">
            <v>7.9</v>
          </cell>
        </row>
        <row r="1519">
          <cell r="B1519">
            <v>1602.02</v>
          </cell>
          <cell r="C1519" t="str">
            <v> Parquet colorado mosaico                              </v>
          </cell>
          <cell r="D1519" t="str">
            <v> m2  </v>
          </cell>
          <cell r="E1519">
            <v>3.95</v>
          </cell>
        </row>
        <row r="1520">
          <cell r="B1520">
            <v>1602.03</v>
          </cell>
          <cell r="C1520" t="str">
            <v> Parquet chanul tradicional </v>
          </cell>
          <cell r="D1520" t="str">
            <v> m2  </v>
          </cell>
          <cell r="E1520">
            <v>15.120000000000001</v>
          </cell>
        </row>
        <row r="1521">
          <cell r="B1521">
            <v>1602.04</v>
          </cell>
          <cell r="C1521" t="str">
            <v> Parquet bálsamo   mosaico                             </v>
          </cell>
          <cell r="D1521" t="str">
            <v> m2  </v>
          </cell>
          <cell r="E1521">
            <v>9.48</v>
          </cell>
        </row>
        <row r="1522">
          <cell r="B1522">
            <v>1602.05</v>
          </cell>
          <cell r="C1522" t="str">
            <v> Parquet eucalipto mosaico                             </v>
          </cell>
          <cell r="D1522" t="str">
            <v> m2  </v>
          </cell>
          <cell r="E1522">
            <v>4.74</v>
          </cell>
        </row>
        <row r="1523">
          <cell r="B1523">
            <v>1602.06</v>
          </cell>
          <cell r="C1523" t="str">
            <v> Parquet guayacán oscuro mosaico                      </v>
          </cell>
          <cell r="D1523" t="str">
            <v> m2  </v>
          </cell>
          <cell r="E1523">
            <v>9.48</v>
          </cell>
        </row>
        <row r="1524">
          <cell r="B1524">
            <v>1602.07</v>
          </cell>
          <cell r="C1524" t="str">
            <v> Parquet mascarey  mosaico                             </v>
          </cell>
          <cell r="D1524" t="str">
            <v> m2  </v>
          </cell>
          <cell r="E1524">
            <v>5.14</v>
          </cell>
        </row>
        <row r="1525">
          <cell r="B1525">
            <v>1602.08</v>
          </cell>
          <cell r="C1525" t="str">
            <v> Parquet eucalipto tradicional</v>
          </cell>
          <cell r="D1525" t="str">
            <v> m2  </v>
          </cell>
          <cell r="E1525">
            <v>10.752</v>
          </cell>
        </row>
        <row r="1526">
          <cell r="B1526">
            <v>1602.09</v>
          </cell>
          <cell r="C1526" t="str">
            <v> Parquet mascarey tradicional</v>
          </cell>
          <cell r="D1526" t="str">
            <v> m2  </v>
          </cell>
          <cell r="E1526">
            <v>6.16</v>
          </cell>
        </row>
        <row r="1527">
          <cell r="B1527">
            <v>1603</v>
          </cell>
          <cell r="C1527" t="str">
            <v>TABLONES Y TABLONCILLOS</v>
          </cell>
        </row>
        <row r="1528">
          <cell r="B1528">
            <v>1603.01</v>
          </cell>
          <cell r="C1528" t="str">
            <v> Tabloncillo de chanul machimb. 2.3 m x 16 cm. x 2 cm.            </v>
          </cell>
          <cell r="D1528" t="str">
            <v> u   </v>
          </cell>
          <cell r="E1528">
            <v>9.08</v>
          </cell>
        </row>
        <row r="1529">
          <cell r="B1529">
            <v>1603.02</v>
          </cell>
          <cell r="C1529" t="str">
            <v> Tabloncillo de bálsamo machimb. 2.3 m x 16 cm. x 2 cm.           </v>
          </cell>
          <cell r="D1529" t="str">
            <v> u   </v>
          </cell>
          <cell r="E1529">
            <v>10.9</v>
          </cell>
        </row>
        <row r="1530">
          <cell r="B1530">
            <v>1603.03</v>
          </cell>
          <cell r="C1530" t="str">
            <v> Tabloncillo de colorado machimb. 2.3 m x 16 cm. x 2 cm.          </v>
          </cell>
          <cell r="D1530" t="str">
            <v> u   </v>
          </cell>
          <cell r="E1530">
            <v>4.82</v>
          </cell>
        </row>
        <row r="1531">
          <cell r="B1531">
            <v>1603.04</v>
          </cell>
          <cell r="C1531" t="str">
            <v> Tabloncillo de mascarey machimb. 2.3 m x 16 cm. x 2 cm.          </v>
          </cell>
          <cell r="D1531" t="str">
            <v> u   </v>
          </cell>
          <cell r="E1531">
            <v>6.81</v>
          </cell>
        </row>
        <row r="1532">
          <cell r="B1532">
            <v>1603.05</v>
          </cell>
          <cell r="C1532" t="str">
            <v> Tablón p/piso mach. de chanul 2.3 m x 3.5 cm. x 22 cm.           </v>
          </cell>
          <cell r="D1532" t="str">
            <v> u   </v>
          </cell>
          <cell r="E1532">
            <v>20.33</v>
          </cell>
        </row>
        <row r="1533">
          <cell r="B1533">
            <v>1603.06</v>
          </cell>
          <cell r="C1533" t="str">
            <v> Tablón p/piso mach. de bálsamo 2.3 m x 3.5 cm. x 22 cm.          </v>
          </cell>
          <cell r="D1533" t="str">
            <v> u   </v>
          </cell>
          <cell r="E1533">
            <v>24.39</v>
          </cell>
        </row>
        <row r="1534">
          <cell r="B1534">
            <v>1603.07</v>
          </cell>
          <cell r="C1534" t="str">
            <v> Tablón p/piso mascarey machis. 2.3 m x 3.5 cm. x 22 cm.           </v>
          </cell>
          <cell r="D1534" t="str">
            <v> u   </v>
          </cell>
          <cell r="E1534">
            <v>15.25</v>
          </cell>
        </row>
        <row r="1535">
          <cell r="B1535">
            <v>1603.08</v>
          </cell>
          <cell r="C1535" t="str">
            <v> Tablón p/piso mach. de colorado 2.3 m x 3.5 cm. x 22 cm.          </v>
          </cell>
          <cell r="D1535" t="str">
            <v> u   </v>
          </cell>
          <cell r="E1535">
            <v>11.63</v>
          </cell>
        </row>
        <row r="1536">
          <cell r="B1536">
            <v>1604</v>
          </cell>
          <cell r="C1536" t="str">
            <v>PISOS</v>
          </cell>
        </row>
        <row r="1537">
          <cell r="B1537">
            <v>1604.01</v>
          </cell>
          <cell r="C1537" t="str">
            <v>Piso de eucalipto 3.0-4.0 m, 12x15 cm.</v>
          </cell>
          <cell r="D1537" t="str">
            <v>m</v>
          </cell>
          <cell r="E1537">
            <v>1.7360000000000002</v>
          </cell>
        </row>
        <row r="1538">
          <cell r="B1538">
            <v>1604.02</v>
          </cell>
          <cell r="C1538" t="str">
            <v>Piso de eucalipto 5.0 m, 12x15 cm.</v>
          </cell>
          <cell r="D1538" t="str">
            <v>m</v>
          </cell>
          <cell r="E1538">
            <v>1.9040000000000001</v>
          </cell>
        </row>
        <row r="1539">
          <cell r="B1539">
            <v>1604.03</v>
          </cell>
          <cell r="C1539" t="str">
            <v>Piso de eucalipto 6.0 m, 12x15 cm.</v>
          </cell>
          <cell r="D1539" t="str">
            <v>m</v>
          </cell>
          <cell r="E1539">
            <v>2.0720000000000005</v>
          </cell>
        </row>
        <row r="1540">
          <cell r="B1540">
            <v>1700</v>
          </cell>
          <cell r="C1540" t="str">
            <v>PINTURAS Y AFINES</v>
          </cell>
        </row>
        <row r="1541">
          <cell r="B1541">
            <v>1701</v>
          </cell>
          <cell r="C1541" t="str">
            <v>PINTURAS ANTICORROSIVOS</v>
          </cell>
        </row>
        <row r="1542">
          <cell r="B1542">
            <v>1701.01</v>
          </cell>
          <cell r="C1542" t="str">
            <v> Anticorrosivo Atomiza  Pesco                           </v>
          </cell>
          <cell r="D1542" t="str">
            <v> 4000cc</v>
          </cell>
          <cell r="E1542">
            <v>13.664</v>
          </cell>
        </row>
        <row r="1543">
          <cell r="B1543">
            <v>1701.02</v>
          </cell>
          <cell r="C1543" t="str">
            <v> Anticorrosivo Brillante</v>
          </cell>
          <cell r="D1543" t="str">
            <v> 4000cc</v>
          </cell>
          <cell r="E1543">
            <v>13.787200000000002</v>
          </cell>
        </row>
        <row r="1544">
          <cell r="B1544">
            <v>1701.03</v>
          </cell>
          <cell r="C1544" t="str">
            <v>Anticorrosivo industrial</v>
          </cell>
          <cell r="D1544" t="str">
            <v> 4000cc</v>
          </cell>
          <cell r="E1544">
            <v>12.129600000000002</v>
          </cell>
        </row>
        <row r="1545">
          <cell r="B1545">
            <v>1701.04</v>
          </cell>
          <cell r="C1545" t="str">
            <v>Anticorrosivo Azarcón</v>
          </cell>
          <cell r="D1545" t="str">
            <v> 4000cc</v>
          </cell>
          <cell r="E1545">
            <v>14.291200000000002</v>
          </cell>
        </row>
        <row r="1546">
          <cell r="B1546">
            <v>1701.05</v>
          </cell>
          <cell r="C1546" t="str">
            <v>Anticorrosivo Blanco</v>
          </cell>
          <cell r="D1546" t="str">
            <v> 4000cc</v>
          </cell>
          <cell r="E1546">
            <v>13.339200000000002</v>
          </cell>
        </row>
        <row r="1547">
          <cell r="B1547">
            <v>1701.06</v>
          </cell>
          <cell r="C1547" t="str">
            <v>Anticorrosivo Cromato zinc</v>
          </cell>
          <cell r="D1547" t="str">
            <v> 4000cc</v>
          </cell>
          <cell r="E1547">
            <v>10.4048</v>
          </cell>
        </row>
        <row r="1548">
          <cell r="B1548">
            <v>1701.07</v>
          </cell>
          <cell r="C1548" t="str">
            <v>Anticorrosivo naranja</v>
          </cell>
          <cell r="D1548" t="str">
            <v> 4000cc</v>
          </cell>
          <cell r="E1548">
            <v>10.4048</v>
          </cell>
        </row>
        <row r="1549">
          <cell r="B1549">
            <v>1701.08</v>
          </cell>
          <cell r="C1549" t="str">
            <v>Súper anticorrosivo</v>
          </cell>
          <cell r="D1549" t="str">
            <v>4000cc</v>
          </cell>
          <cell r="E1549">
            <v>7.89</v>
          </cell>
        </row>
        <row r="1550">
          <cell r="B1550">
            <v>1701.09</v>
          </cell>
          <cell r="C1550" t="str">
            <v>Anticorrosivos varios colores</v>
          </cell>
          <cell r="D1550" t="str">
            <v>4000 cc</v>
          </cell>
          <cell r="E1550">
            <v>9.85</v>
          </cell>
        </row>
        <row r="1551">
          <cell r="B1551">
            <v>1702</v>
          </cell>
          <cell r="C1551" t="str">
            <v>PINTURAS ESMALTES</v>
          </cell>
        </row>
        <row r="1552">
          <cell r="B1552">
            <v>1702.01</v>
          </cell>
          <cell r="C1552" t="str">
            <v> Esmalte Atómica varios Colores Wesco                   </v>
          </cell>
          <cell r="D1552" t="str">
            <v>4000cc</v>
          </cell>
          <cell r="E1552">
            <v>13.664</v>
          </cell>
        </row>
        <row r="1553">
          <cell r="B1553">
            <v>1702.02</v>
          </cell>
          <cell r="C1553" t="str">
            <v> Esmalte Barniz  Cristal              </v>
          </cell>
          <cell r="D1553" t="str">
            <v>4000cc</v>
          </cell>
          <cell r="E1553">
            <v>14.112</v>
          </cell>
        </row>
        <row r="1554">
          <cell r="B1554">
            <v>1702.03</v>
          </cell>
          <cell r="C1554" t="str">
            <v> Pint.esmalte  Tan   COLORES  Cóndor              </v>
          </cell>
          <cell r="D1554" t="str">
            <v>4000 cc</v>
          </cell>
          <cell r="E1554">
            <v>10.1136</v>
          </cell>
        </row>
        <row r="1555">
          <cell r="B1555">
            <v>1702.04</v>
          </cell>
          <cell r="C1555" t="str">
            <v>Esmalte SUPREMO varios colores</v>
          </cell>
          <cell r="D1555" t="str">
            <v>4000 cc</v>
          </cell>
          <cell r="E1555">
            <v>12.5328</v>
          </cell>
        </row>
        <row r="1556">
          <cell r="B1556">
            <v>1702.05</v>
          </cell>
          <cell r="C1556" t="str">
            <v>Esmalte Martillado</v>
          </cell>
          <cell r="D1556" t="str">
            <v>4000 cc</v>
          </cell>
          <cell r="E1556">
            <v>14.000000000000002</v>
          </cell>
        </row>
        <row r="1557">
          <cell r="B1557">
            <v>1702.06</v>
          </cell>
          <cell r="C1557" t="str">
            <v>Superesmalte varios colores</v>
          </cell>
          <cell r="D1557" t="str">
            <v>4000 cc</v>
          </cell>
          <cell r="E1557">
            <v>8.42</v>
          </cell>
        </row>
        <row r="1558">
          <cell r="B1558">
            <v>1702.07</v>
          </cell>
          <cell r="C1558" t="str">
            <v>Esmalte toucan indualca</v>
          </cell>
          <cell r="D1558" t="str">
            <v>4000 cc</v>
          </cell>
          <cell r="E1558">
            <v>7.37</v>
          </cell>
        </row>
        <row r="1559">
          <cell r="B1559">
            <v>1702.08</v>
          </cell>
          <cell r="C1559" t="str">
            <v>UNIESMALTE</v>
          </cell>
          <cell r="D1559" t="str">
            <v>4000 cc</v>
          </cell>
          <cell r="E1559">
            <v>10.2704</v>
          </cell>
        </row>
        <row r="1560">
          <cell r="B1560">
            <v>1702.09</v>
          </cell>
          <cell r="C1560" t="str">
            <v>Pintulux esmalte exterior</v>
          </cell>
          <cell r="D1560" t="str">
            <v>4000 cc</v>
          </cell>
          <cell r="E1560">
            <v>12.28</v>
          </cell>
        </row>
        <row r="1561">
          <cell r="B1561">
            <v>1702.1</v>
          </cell>
          <cell r="C1561" t="str">
            <v>Pincelada esmalte interior</v>
          </cell>
          <cell r="D1561" t="str">
            <v>4000 cc</v>
          </cell>
          <cell r="E1561">
            <v>10.81</v>
          </cell>
        </row>
        <row r="1562">
          <cell r="B1562">
            <v>1703</v>
          </cell>
          <cell r="C1562" t="str">
            <v>PRODUCTOS PARA MADERA</v>
          </cell>
        </row>
        <row r="1563">
          <cell r="B1563">
            <v>1703.01</v>
          </cell>
          <cell r="C1563" t="str">
            <v> Laca   para   pisos   Furnital                        </v>
          </cell>
          <cell r="D1563" t="str">
            <v>4000cc</v>
          </cell>
          <cell r="E1563">
            <v>20.451200000000004</v>
          </cell>
        </row>
        <row r="1564">
          <cell r="B1564">
            <v>1703.02</v>
          </cell>
          <cell r="C1564" t="str">
            <v> Laca Vernín Brillante Cóndor                                    </v>
          </cell>
          <cell r="D1564" t="str">
            <v>4000cc</v>
          </cell>
          <cell r="E1564">
            <v>11.8496</v>
          </cell>
        </row>
        <row r="1565">
          <cell r="B1565">
            <v>1703.03</v>
          </cell>
          <cell r="C1565" t="str">
            <v> Laca transparen.brillante (madera) Wesco              </v>
          </cell>
          <cell r="D1565" t="str">
            <v>4000cc</v>
          </cell>
          <cell r="E1565">
            <v>15.523200000000001</v>
          </cell>
        </row>
        <row r="1566">
          <cell r="B1566">
            <v>1703.04</v>
          </cell>
          <cell r="C1566" t="str">
            <v> Sellador para madera (Vernín Altos Sólidos)                              </v>
          </cell>
          <cell r="D1566" t="str">
            <v>4000 cc</v>
          </cell>
          <cell r="E1566">
            <v>12.297600000000001</v>
          </cell>
        </row>
        <row r="1567">
          <cell r="B1567">
            <v>1703.05</v>
          </cell>
          <cell r="C1567" t="str">
            <v> Sellador para madera   Wesco                          </v>
          </cell>
          <cell r="D1567" t="str">
            <v>4000 cc</v>
          </cell>
          <cell r="E1567">
            <v>13.832</v>
          </cell>
        </row>
        <row r="1568">
          <cell r="B1568">
            <v>1703.06</v>
          </cell>
          <cell r="C1568" t="str">
            <v> Preservante transparente p/madera T- KILL              </v>
          </cell>
          <cell r="D1568" t="str">
            <v>4000 cc</v>
          </cell>
          <cell r="E1568">
            <v>7.660800000000001</v>
          </cell>
        </row>
        <row r="1569">
          <cell r="B1569">
            <v>1703.07</v>
          </cell>
          <cell r="C1569" t="str">
            <v> Pint. barniz  brillante   Tan  Cóndor                 </v>
          </cell>
          <cell r="D1569" t="str">
            <v>4000 cc</v>
          </cell>
          <cell r="E1569">
            <v>7.8512</v>
          </cell>
        </row>
        <row r="1570">
          <cell r="B1570">
            <v>1703.08</v>
          </cell>
          <cell r="C1570" t="str">
            <v> Fondo   para   madera  XYLAMON                        </v>
          </cell>
          <cell r="D1570" t="str">
            <v>4000cc</v>
          </cell>
          <cell r="E1570">
            <v>20.675200000000004</v>
          </cell>
        </row>
        <row r="1571">
          <cell r="B1571">
            <v>1703.09</v>
          </cell>
          <cell r="C1571" t="str">
            <v> Tintes de  colores  p/madera                          </v>
          </cell>
          <cell r="D1571" t="str">
            <v>1000 cc</v>
          </cell>
          <cell r="E1571">
            <v>4.8608</v>
          </cell>
        </row>
        <row r="1572">
          <cell r="B1572">
            <v>1703.1</v>
          </cell>
          <cell r="C1572" t="str">
            <v>Preservante p/madera MADEROL</v>
          </cell>
          <cell r="D1572" t="str">
            <v>4000 cc</v>
          </cell>
          <cell r="E1572">
            <v>6.15</v>
          </cell>
        </row>
        <row r="1573">
          <cell r="B1573">
            <v>1703.11</v>
          </cell>
          <cell r="C1573" t="str">
            <v>Preservante p/madera LINAOIL</v>
          </cell>
          <cell r="D1573" t="str">
            <v>4000 cc</v>
          </cell>
          <cell r="E1573">
            <v>8.5</v>
          </cell>
        </row>
        <row r="1574">
          <cell r="B1574">
            <v>1703.12</v>
          </cell>
          <cell r="C1574" t="str">
            <v>Barniz PREMIUM</v>
          </cell>
          <cell r="D1574" t="str">
            <v>4000 cc</v>
          </cell>
          <cell r="E1574">
            <v>7.11</v>
          </cell>
        </row>
        <row r="1575">
          <cell r="B1575">
            <v>1703.1299999999999</v>
          </cell>
          <cell r="C1575" t="str">
            <v>Laca catalizada al ácido UNILAC</v>
          </cell>
          <cell r="D1575" t="str">
            <v>5 gal</v>
          </cell>
          <cell r="E1575">
            <v>61.18560000000001</v>
          </cell>
        </row>
        <row r="1576">
          <cell r="B1576">
            <v>1703.1399999999999</v>
          </cell>
          <cell r="C1576" t="str">
            <v>Laca transparente brillante </v>
          </cell>
          <cell r="D1576" t="str">
            <v>4000 cc</v>
          </cell>
          <cell r="E1576">
            <v>14.313600000000001</v>
          </cell>
        </row>
        <row r="1577">
          <cell r="B1577">
            <v>1703.1499999999999</v>
          </cell>
          <cell r="C1577" t="str">
            <v>Sellador madera Altos Sólidos</v>
          </cell>
          <cell r="D1577" t="str">
            <v>4000 cc</v>
          </cell>
          <cell r="E1577">
            <v>13.440000000000001</v>
          </cell>
        </row>
        <row r="1578">
          <cell r="B1578">
            <v>1703.1599999999999</v>
          </cell>
          <cell r="C1578" t="str">
            <v>Barniz Supremo</v>
          </cell>
          <cell r="D1578" t="str">
            <v>4000 cc</v>
          </cell>
          <cell r="E1578">
            <v>9.945600000000002</v>
          </cell>
        </row>
        <row r="1579">
          <cell r="B1579">
            <v>1703.1699999999998</v>
          </cell>
          <cell r="C1579" t="str">
            <v>Preservante de madera KL-3</v>
          </cell>
          <cell r="D1579" t="str">
            <v>4000 cc</v>
          </cell>
          <cell r="E1579">
            <v>8.568000000000001</v>
          </cell>
        </row>
        <row r="1580">
          <cell r="B1580">
            <v>1703.1799999999998</v>
          </cell>
          <cell r="C1580" t="str">
            <v>Tinta de madera UNITINTE</v>
          </cell>
          <cell r="D1580" t="str">
            <v>1000 cc</v>
          </cell>
          <cell r="E1580">
            <v>4.5808</v>
          </cell>
        </row>
        <row r="1581">
          <cell r="B1581">
            <v>1703.1899999999998</v>
          </cell>
          <cell r="C1581" t="str">
            <v>Sellante  antialcalino sellomax</v>
          </cell>
          <cell r="D1581" t="str">
            <v>4000 cc</v>
          </cell>
          <cell r="E1581">
            <v>12.71</v>
          </cell>
        </row>
        <row r="1582">
          <cell r="B1582">
            <v>1703.1999999999998</v>
          </cell>
          <cell r="C1582" t="str">
            <v>Base transparente</v>
          </cell>
          <cell r="D1582" t="str">
            <v>4000 cc</v>
          </cell>
          <cell r="E1582">
            <v>13.07</v>
          </cell>
        </row>
        <row r="1583">
          <cell r="B1583">
            <v>1703.2099999999998</v>
          </cell>
          <cell r="C1583" t="str">
            <v>Transparente brillante</v>
          </cell>
          <cell r="D1583" t="str">
            <v>4000 cc</v>
          </cell>
          <cell r="E1583">
            <v>22.08</v>
          </cell>
        </row>
        <row r="1584">
          <cell r="B1584">
            <v>1703.2199999999998</v>
          </cell>
          <cell r="C1584" t="str">
            <v>Transparente semi-brillante</v>
          </cell>
          <cell r="D1584" t="str">
            <v>4000 cc</v>
          </cell>
          <cell r="E1584">
            <v>15.86</v>
          </cell>
        </row>
        <row r="1585">
          <cell r="B1585">
            <v>1703.2299999999998</v>
          </cell>
          <cell r="C1585" t="str">
            <v>Sellador económico</v>
          </cell>
          <cell r="D1585" t="str">
            <v>4000 cc</v>
          </cell>
          <cell r="E1585">
            <v>11.84</v>
          </cell>
        </row>
        <row r="1586">
          <cell r="B1586">
            <v>1703.2399999999998</v>
          </cell>
          <cell r="C1586" t="str">
            <v>Sellador altos sólidos</v>
          </cell>
          <cell r="D1586" t="str">
            <v>4000 cc</v>
          </cell>
          <cell r="E1586">
            <v>14.26</v>
          </cell>
        </row>
        <row r="1587">
          <cell r="B1587">
            <v>1703.2499999999998</v>
          </cell>
          <cell r="C1587" t="str">
            <v>Sellador alta viscosidad</v>
          </cell>
          <cell r="D1587" t="str">
            <v>4000 cc</v>
          </cell>
          <cell r="E1587">
            <v>13.58</v>
          </cell>
        </row>
        <row r="1588">
          <cell r="B1588">
            <v>1704</v>
          </cell>
          <cell r="C1588" t="str">
            <v>PINTURAS DE CAUCHO</v>
          </cell>
        </row>
        <row r="1589">
          <cell r="B1589">
            <v>1704.01</v>
          </cell>
          <cell r="C1589" t="str">
            <v> Pint.d/agua Master Látex  Económica Wesco          </v>
          </cell>
          <cell r="D1589" t="str">
            <v>4000 cc</v>
          </cell>
          <cell r="E1589">
            <v>8.96</v>
          </cell>
        </row>
        <row r="1590">
          <cell r="B1590">
            <v>1704.02</v>
          </cell>
          <cell r="C1590" t="str">
            <v> Pint.de agua  Duratex  Profesional Wesco              </v>
          </cell>
          <cell r="D1590" t="str">
            <v>4000 cc</v>
          </cell>
          <cell r="E1590">
            <v>10.0128</v>
          </cell>
        </row>
        <row r="1591">
          <cell r="B1591">
            <v>1704.03</v>
          </cell>
          <cell r="C1591" t="str">
            <v> Pint.de agua Látex Vinil  Acrílico Cóndor            </v>
          </cell>
          <cell r="D1591" t="str">
            <v>4000 cc</v>
          </cell>
          <cell r="E1591">
            <v>7.324800000000001</v>
          </cell>
        </row>
        <row r="1592">
          <cell r="B1592">
            <v>1704.04</v>
          </cell>
          <cell r="C1592" t="str">
            <v> Pintura caucho Cóndor Económica                       </v>
          </cell>
          <cell r="D1592" t="str">
            <v>4000 cc</v>
          </cell>
          <cell r="E1592">
            <v>5.656000000000001</v>
          </cell>
        </row>
        <row r="1593">
          <cell r="B1593">
            <v>1704.05</v>
          </cell>
          <cell r="C1593" t="str">
            <v> Pintura de agua Permalátex Cóndor                     </v>
          </cell>
          <cell r="D1593" t="str">
            <v>4000 cc</v>
          </cell>
          <cell r="E1593">
            <v>10.102400000000001</v>
          </cell>
        </row>
        <row r="1594">
          <cell r="B1594">
            <v>1704.06</v>
          </cell>
          <cell r="C1594" t="str">
            <v> Pint.Super Corona Intenso Cóndor                              </v>
          </cell>
          <cell r="D1594" t="str">
            <v>4000 cc</v>
          </cell>
          <cell r="E1594">
            <v>13.596800000000002</v>
          </cell>
        </row>
        <row r="1595">
          <cell r="B1595">
            <v>1704.07</v>
          </cell>
          <cell r="C1595" t="str">
            <v>SUPREMO PREMIUM ext.</v>
          </cell>
          <cell r="D1595" t="str">
            <v>4000 cc</v>
          </cell>
          <cell r="E1595">
            <v>16.4752</v>
          </cell>
        </row>
        <row r="1596">
          <cell r="B1596">
            <v>1704.08</v>
          </cell>
          <cell r="C1596" t="str">
            <v>Látex SUPREMO int./ext</v>
          </cell>
          <cell r="D1596" t="str">
            <v>4000 cc</v>
          </cell>
          <cell r="E1596">
            <v>12.958400000000001</v>
          </cell>
        </row>
        <row r="1597">
          <cell r="B1597">
            <v>1704.09</v>
          </cell>
          <cell r="C1597" t="str">
            <v>Látex COMERCIAL</v>
          </cell>
          <cell r="D1597" t="str">
            <v>4000 cc</v>
          </cell>
        </row>
        <row r="1598">
          <cell r="B1598">
            <v>1704.1</v>
          </cell>
          <cell r="C1598" t="str">
            <v>UNILATEX Económico</v>
          </cell>
          <cell r="D1598" t="str">
            <v>4000 cc</v>
          </cell>
          <cell r="E1598">
            <v>5.488000000000001</v>
          </cell>
        </row>
        <row r="1599">
          <cell r="B1599">
            <v>1704.11</v>
          </cell>
          <cell r="C1599" t="str">
            <v>Base supremo satín pastel </v>
          </cell>
          <cell r="D1599" t="str">
            <v>4000 cc</v>
          </cell>
          <cell r="E1599">
            <v>16.240000000000002</v>
          </cell>
        </row>
        <row r="1600">
          <cell r="B1600">
            <v>1704.12</v>
          </cell>
          <cell r="C1600" t="str">
            <v>Supercaucho látex PREMIUM PASTEL</v>
          </cell>
          <cell r="D1600" t="str">
            <v>4000 cc</v>
          </cell>
          <cell r="E1600">
            <v>8.48</v>
          </cell>
        </row>
        <row r="1601">
          <cell r="B1601">
            <v>1704.1299999999999</v>
          </cell>
          <cell r="C1601" t="str">
            <v>Látex TOUCAN pintura de agua</v>
          </cell>
          <cell r="D1601" t="str">
            <v>4000 cc</v>
          </cell>
          <cell r="E1601">
            <v>3.23</v>
          </cell>
        </row>
        <row r="1602">
          <cell r="B1602">
            <v>1704.1399999999999</v>
          </cell>
          <cell r="C1602" t="str">
            <v>SUPER ELITE pintura elastomérica</v>
          </cell>
          <cell r="D1602" t="str">
            <v>4000 cc</v>
          </cell>
          <cell r="E1602">
            <v>11.41</v>
          </cell>
        </row>
        <row r="1603">
          <cell r="B1603">
            <v>1704.1499999999999</v>
          </cell>
          <cell r="C1603" t="str">
            <v>Supercaucho INTENSOS</v>
          </cell>
          <cell r="D1603" t="str">
            <v>4000 cc</v>
          </cell>
          <cell r="E1603">
            <v>6.33</v>
          </cell>
        </row>
        <row r="1604">
          <cell r="B1604">
            <v>1704.1599999999999</v>
          </cell>
          <cell r="C1604" t="str">
            <v>Koraza látex para exteriores</v>
          </cell>
          <cell r="D1604" t="str">
            <v>4000 cc</v>
          </cell>
          <cell r="E1604">
            <v>15.52</v>
          </cell>
        </row>
        <row r="1605">
          <cell r="B1605">
            <v>1704.1699999999998</v>
          </cell>
          <cell r="C1605" t="str">
            <v>Viniltex mate látex superlavable</v>
          </cell>
          <cell r="D1605" t="str">
            <v>4000 cc</v>
          </cell>
          <cell r="E1605">
            <v>15.07</v>
          </cell>
        </row>
        <row r="1606">
          <cell r="B1606">
            <v>1704.1799999999998</v>
          </cell>
          <cell r="C1606" t="str">
            <v>Intervinil mate látex lavable</v>
          </cell>
          <cell r="D1606" t="str">
            <v>4000 cc </v>
          </cell>
          <cell r="E1606">
            <v>10.54</v>
          </cell>
        </row>
        <row r="1607">
          <cell r="B1607">
            <v>1704.1899999999998</v>
          </cell>
          <cell r="C1607" t="str">
            <v>Pintura imperial látex</v>
          </cell>
          <cell r="D1607" t="str">
            <v>4000 cc </v>
          </cell>
          <cell r="E1607">
            <v>8.16</v>
          </cell>
        </row>
        <row r="1608">
          <cell r="B1608">
            <v>1704.1999999999998</v>
          </cell>
          <cell r="C1608" t="str">
            <v>Pincelada mate látex económico</v>
          </cell>
          <cell r="D1608" t="str">
            <v>4000 cc</v>
          </cell>
          <cell r="E1608">
            <v>5.25</v>
          </cell>
        </row>
        <row r="1609">
          <cell r="B1609">
            <v>1705</v>
          </cell>
          <cell r="C1609" t="str">
            <v>PINTURAS CUBIERTA</v>
          </cell>
        </row>
        <row r="1610">
          <cell r="B1610">
            <v>1705.01</v>
          </cell>
          <cell r="C1610" t="str">
            <v> Pintura/ techados PINTERNIT Wesco Ladrillo europeo, café, negro, Teja española</v>
          </cell>
          <cell r="D1610" t="str">
            <v>4000 cc</v>
          </cell>
          <cell r="E1610">
            <v>17.248</v>
          </cell>
        </row>
        <row r="1611">
          <cell r="B1611">
            <v>1705.02</v>
          </cell>
          <cell r="C1611" t="str">
            <v>Pint.p/asbesto cemento Cóndor ETERNACRIL              </v>
          </cell>
          <cell r="D1611" t="str">
            <v>4000 cc</v>
          </cell>
          <cell r="E1611">
            <v>12.600000000000001</v>
          </cell>
        </row>
        <row r="1612">
          <cell r="B1612">
            <v>1705.03</v>
          </cell>
          <cell r="C1612" t="str">
            <v>Recubrimiento multiuso MULTIMAX</v>
          </cell>
          <cell r="D1612" t="str">
            <v>1 gal</v>
          </cell>
          <cell r="E1612">
            <v>10.080000000000002</v>
          </cell>
        </row>
        <row r="1613">
          <cell r="B1613">
            <v>1705.04</v>
          </cell>
          <cell r="C1613" t="str">
            <v>Resina para impermeabilizar losas IMPERTEC</v>
          </cell>
          <cell r="D1613" t="str">
            <v>5 gal</v>
          </cell>
          <cell r="E1613">
            <v>89.3984</v>
          </cell>
        </row>
        <row r="1614">
          <cell r="B1614">
            <v>1705.05</v>
          </cell>
          <cell r="C1614" t="str">
            <v>Repelente de humedad para toda superficie SEALTEC</v>
          </cell>
          <cell r="D1614" t="str">
            <v>1 gal</v>
          </cell>
          <cell r="E1614">
            <v>178.752</v>
          </cell>
        </row>
        <row r="1615">
          <cell r="B1615">
            <v>1705.06</v>
          </cell>
          <cell r="C1615" t="str">
            <v>Pintura Cubierta UNITEJA</v>
          </cell>
          <cell r="D1615" t="str">
            <v>4000 cc</v>
          </cell>
          <cell r="E1615">
            <v>13.7984</v>
          </cell>
        </row>
        <row r="1616">
          <cell r="B1616">
            <v>1705.07</v>
          </cell>
          <cell r="C1616" t="str">
            <v>SUPER ELITE pintura para techos</v>
          </cell>
          <cell r="D1616" t="str">
            <v>4000 cc</v>
          </cell>
          <cell r="E1616">
            <v>12.79</v>
          </cell>
        </row>
        <row r="1617">
          <cell r="B1617">
            <v>1705.08</v>
          </cell>
          <cell r="C1617" t="str">
            <v>Resina RESINTEX 50</v>
          </cell>
          <cell r="D1617" t="str">
            <v>4000 cc</v>
          </cell>
          <cell r="E1617">
            <v>6.16</v>
          </cell>
        </row>
        <row r="1618">
          <cell r="B1618">
            <v>1706</v>
          </cell>
          <cell r="C1618" t="str">
            <v>PINTURAS VARIAS</v>
          </cell>
        </row>
        <row r="1619">
          <cell r="B1619">
            <v>1706.01</v>
          </cell>
          <cell r="C1619" t="str">
            <v> Pint.impermeab. d/losas Aqua Stop Cóndor              </v>
          </cell>
          <cell r="D1619" t="str">
            <v>1000 cc</v>
          </cell>
        </row>
        <row r="1620">
          <cell r="B1620">
            <v>1706.02</v>
          </cell>
          <cell r="C1620" t="str">
            <v>IMPERSEAL (impermeabilizante)</v>
          </cell>
          <cell r="D1620" t="str">
            <v>4000 cc</v>
          </cell>
          <cell r="E1620">
            <v>15.198400000000001</v>
          </cell>
        </row>
        <row r="1621">
          <cell r="B1621">
            <v>1706.03</v>
          </cell>
          <cell r="C1621" t="str">
            <v>Impermeabilizante acrílico</v>
          </cell>
          <cell r="D1621" t="str">
            <v>4000 cc</v>
          </cell>
          <cell r="E1621">
            <v>11.69</v>
          </cell>
        </row>
        <row r="1622">
          <cell r="B1622">
            <v>1706.04</v>
          </cell>
          <cell r="C1622" t="str">
            <v>Esmalte doméstica en spray</v>
          </cell>
          <cell r="D1622" t="str">
            <v>u</v>
          </cell>
          <cell r="E1622">
            <v>1.99</v>
          </cell>
        </row>
        <row r="1623">
          <cell r="B1623">
            <v>1706.05</v>
          </cell>
          <cell r="C1623" t="str">
            <v>Lacas en spray</v>
          </cell>
          <cell r="D1623" t="str">
            <v>u</v>
          </cell>
          <cell r="E1623">
            <v>1.99</v>
          </cell>
        </row>
        <row r="1624">
          <cell r="B1624">
            <v>1706.06</v>
          </cell>
          <cell r="C1624" t="str">
            <v>Bases en spray</v>
          </cell>
          <cell r="D1624" t="str">
            <v>u</v>
          </cell>
          <cell r="E1624">
            <v>1.99</v>
          </cell>
        </row>
        <row r="1625">
          <cell r="B1625">
            <v>1706.07</v>
          </cell>
          <cell r="C1625" t="str">
            <v>Pinturas fluorescentes en spray</v>
          </cell>
          <cell r="D1625" t="str">
            <v>u</v>
          </cell>
          <cell r="E1625">
            <v>2.35</v>
          </cell>
        </row>
        <row r="1626">
          <cell r="B1626">
            <v>1707</v>
          </cell>
          <cell r="C1626" t="str">
            <v>VARIOS</v>
          </cell>
        </row>
        <row r="1627">
          <cell r="B1627">
            <v>1707.01</v>
          </cell>
          <cell r="C1627" t="str">
            <v> Thinner comercial                                     </v>
          </cell>
          <cell r="D1627" t="str">
            <v>4000 cc</v>
          </cell>
          <cell r="E1627">
            <v>8.45</v>
          </cell>
        </row>
        <row r="1628">
          <cell r="B1628">
            <v>1707.02</v>
          </cell>
          <cell r="C1628" t="str">
            <v>Condorestuco interiores</v>
          </cell>
          <cell r="D1628" t="str">
            <v>4000 cc</v>
          </cell>
          <cell r="E1628">
            <v>5.2416</v>
          </cell>
        </row>
        <row r="1629">
          <cell r="B1629">
            <v>1707.03</v>
          </cell>
          <cell r="C1629" t="str">
            <v>Condorestuco exteriores</v>
          </cell>
          <cell r="D1629" t="str">
            <v>4000 cc</v>
          </cell>
          <cell r="E1629">
            <v>7.1904</v>
          </cell>
        </row>
        <row r="1630">
          <cell r="B1630">
            <v>1707.04</v>
          </cell>
          <cell r="C1630" t="str">
            <v>Estuco de tumbados con textura y acanalado</v>
          </cell>
          <cell r="D1630" t="str">
            <v>m2</v>
          </cell>
          <cell r="E1630">
            <v>9.2736</v>
          </cell>
        </row>
        <row r="1631">
          <cell r="B1631">
            <v>1707.05</v>
          </cell>
          <cell r="C1631" t="str">
            <v>Estuco de tumbados liso total</v>
          </cell>
          <cell r="D1631" t="str">
            <v>m2</v>
          </cell>
          <cell r="E1631">
            <v>8.601600000000001</v>
          </cell>
        </row>
        <row r="1632">
          <cell r="B1632">
            <v>1707.06</v>
          </cell>
          <cell r="C1632" t="str">
            <v>Estuco de tumbados 1.20x0.60</v>
          </cell>
          <cell r="D1632" t="str">
            <v>m2</v>
          </cell>
          <cell r="E1632">
            <v>6.720000000000001</v>
          </cell>
        </row>
        <row r="1633">
          <cell r="B1633">
            <v>1707.07</v>
          </cell>
          <cell r="C1633" t="str">
            <v>Rieles de 1.20x0.60</v>
          </cell>
          <cell r="D1633" t="str">
            <v>m2</v>
          </cell>
          <cell r="E1633">
            <v>4.704000000000001</v>
          </cell>
        </row>
        <row r="1634">
          <cell r="B1634">
            <v>1707.08</v>
          </cell>
          <cell r="C1634" t="str">
            <v>Estuco de tumbados 0.60x0.60</v>
          </cell>
          <cell r="D1634" t="str">
            <v>m2</v>
          </cell>
          <cell r="E1634">
            <v>6.048000000000001</v>
          </cell>
        </row>
        <row r="1635">
          <cell r="B1635">
            <v>1707.09</v>
          </cell>
          <cell r="C1635" t="str">
            <v>Rieles de 0.60x0.60</v>
          </cell>
          <cell r="D1635" t="str">
            <v>m2</v>
          </cell>
          <cell r="E1635">
            <v>5.376</v>
          </cell>
        </row>
        <row r="1636">
          <cell r="B1636">
            <v>1707.1</v>
          </cell>
          <cell r="C1636" t="str">
            <v>Estuco en paredes sobre bloque revocado</v>
          </cell>
          <cell r="D1636" t="str">
            <v>m2</v>
          </cell>
          <cell r="E1636">
            <v>2.0160000000000005</v>
          </cell>
        </row>
        <row r="1637">
          <cell r="B1637">
            <v>1707.11</v>
          </cell>
          <cell r="C1637" t="str">
            <v>Oleo en paredes y tumbado en cocina</v>
          </cell>
          <cell r="D1637" t="str">
            <v>m2</v>
          </cell>
          <cell r="E1637">
            <v>2.688</v>
          </cell>
        </row>
        <row r="1638">
          <cell r="B1638">
            <v>1707.12</v>
          </cell>
          <cell r="C1638" t="str">
            <v>Revestimiento exterior tipo rulato</v>
          </cell>
          <cell r="D1638" t="str">
            <v>m2</v>
          </cell>
          <cell r="E1638">
            <v>2.9120000000000004</v>
          </cell>
        </row>
        <row r="1639">
          <cell r="B1639">
            <v>1707.1299999999999</v>
          </cell>
          <cell r="C1639" t="str">
            <v>Pintura de tumbado sobre estuco</v>
          </cell>
          <cell r="D1639" t="str">
            <v>m2</v>
          </cell>
          <cell r="E1639">
            <v>1.344</v>
          </cell>
        </row>
        <row r="1640">
          <cell r="B1640">
            <v>1707.1399999999999</v>
          </cell>
          <cell r="C1640" t="str">
            <v>Pintura en paredes sobre estuco</v>
          </cell>
          <cell r="D1640" t="str">
            <v>m2</v>
          </cell>
          <cell r="E1640">
            <v>1.344</v>
          </cell>
        </row>
        <row r="1641">
          <cell r="B1641">
            <v>1707.1499999999999</v>
          </cell>
          <cell r="C1641" t="str">
            <v>Chafado</v>
          </cell>
          <cell r="D1641" t="str">
            <v>m2</v>
          </cell>
          <cell r="E1641">
            <v>2.8896</v>
          </cell>
        </row>
        <row r="1642">
          <cell r="B1642">
            <v>1707.1599999999999</v>
          </cell>
          <cell r="C1642" t="str">
            <v>UNISEAL (sellador cemento ext.)</v>
          </cell>
          <cell r="D1642" t="str">
            <v>4000 cc</v>
          </cell>
          <cell r="E1642">
            <v>16.240000000000002</v>
          </cell>
        </row>
        <row r="1643">
          <cell r="B1643">
            <v>1707.1699999999998</v>
          </cell>
          <cell r="C1643" t="str">
            <v>UNIRESIN (resina para empaste)</v>
          </cell>
          <cell r="D1643" t="str">
            <v>5 gal</v>
          </cell>
          <cell r="E1643">
            <v>50.47840000000001</v>
          </cell>
        </row>
        <row r="1644">
          <cell r="B1644">
            <v>1707.1799999999998</v>
          </cell>
          <cell r="C1644" t="str">
            <v>UNIEMPASTE (interiores)</v>
          </cell>
          <cell r="D1644" t="str">
            <v>5 gal</v>
          </cell>
          <cell r="E1644">
            <v>38.046400000000006</v>
          </cell>
        </row>
        <row r="1645">
          <cell r="B1645">
            <v>1707.1899999999998</v>
          </cell>
          <cell r="C1645" t="str">
            <v>UNIFILLER (exteriores)</v>
          </cell>
          <cell r="D1645" t="str">
            <v>5 gal</v>
          </cell>
          <cell r="E1645">
            <v>48.104000000000006</v>
          </cell>
        </row>
        <row r="1646">
          <cell r="B1646">
            <v>1707.1999999999998</v>
          </cell>
          <cell r="C1646" t="str">
            <v>Superemovedor de pinturas</v>
          </cell>
          <cell r="D1646" t="str">
            <v>1000cc</v>
          </cell>
          <cell r="E1646">
            <v>2.97</v>
          </cell>
        </row>
        <row r="1647">
          <cell r="B1647">
            <v>1707.2099999999998</v>
          </cell>
          <cell r="C1647" t="str">
            <v>Desoxiquim</v>
          </cell>
          <cell r="D1647" t="str">
            <v>1000cc</v>
          </cell>
          <cell r="E1647">
            <v>1.31</v>
          </cell>
        </row>
        <row r="1648">
          <cell r="B1648">
            <v>1707.2199999999998</v>
          </cell>
          <cell r="C1648" t="str">
            <v>Muriaquim</v>
          </cell>
          <cell r="D1648" t="str">
            <v>1000cc</v>
          </cell>
          <cell r="E1648">
            <v>1.56</v>
          </cell>
        </row>
        <row r="1649">
          <cell r="B1649">
            <v>1707.2299999999998</v>
          </cell>
          <cell r="C1649" t="str">
            <v>Empastes para interiores</v>
          </cell>
          <cell r="D1649" t="str">
            <v>4000 cc</v>
          </cell>
          <cell r="E1649">
            <v>6.13</v>
          </cell>
        </row>
        <row r="1650">
          <cell r="B1650">
            <v>1707.2399999999998</v>
          </cell>
          <cell r="C1650" t="str">
            <v>Empastes para exteriores</v>
          </cell>
          <cell r="D1650" t="str">
            <v>4000 cc</v>
          </cell>
          <cell r="E1650">
            <v>7.84</v>
          </cell>
        </row>
        <row r="1651">
          <cell r="B1651">
            <v>1800</v>
          </cell>
          <cell r="C1651" t="str">
            <v>PISOS Y PLANCHAS DE MARMOL Y MARMETON</v>
          </cell>
        </row>
        <row r="1652">
          <cell r="B1652">
            <v>1801</v>
          </cell>
          <cell r="C1652" t="str">
            <v>PISOS Y PLANCHAS DE MARMOL Y MARMETON</v>
          </cell>
        </row>
        <row r="1653">
          <cell r="B1653">
            <v>1801.01</v>
          </cell>
          <cell r="C1653" t="str">
            <v>Mármol románico - Trevi Cenefa Arcaica 31 x 5</v>
          </cell>
          <cell r="D1653" t="str">
            <v>u</v>
          </cell>
          <cell r="E1653">
            <v>6.014400000000001</v>
          </cell>
        </row>
        <row r="1654">
          <cell r="B1654">
            <v>1801.02</v>
          </cell>
          <cell r="C1654" t="str">
            <v>Mármol románico - Trevi Cenefa Arcaica 29 x 7</v>
          </cell>
          <cell r="D1654" t="str">
            <v>u</v>
          </cell>
          <cell r="E1654">
            <v>6.1488000000000005</v>
          </cell>
        </row>
        <row r="1655">
          <cell r="B1655">
            <v>1801.03</v>
          </cell>
          <cell r="C1655" t="str">
            <v>Mármol románico - Trevi Cenefa Arcaica 36 x 7</v>
          </cell>
          <cell r="D1655" t="str">
            <v>u</v>
          </cell>
          <cell r="E1655">
            <v>7.694400000000001</v>
          </cell>
        </row>
        <row r="1656">
          <cell r="B1656">
            <v>1801.04</v>
          </cell>
          <cell r="C1656" t="str">
            <v>Mármol románico - Trevi Cenefa Arcaica 33 x 15</v>
          </cell>
          <cell r="D1656" t="str">
            <v>u</v>
          </cell>
          <cell r="E1656">
            <v>14.616000000000001</v>
          </cell>
        </row>
        <row r="1657">
          <cell r="B1657">
            <v>1801.05</v>
          </cell>
          <cell r="C1657" t="str">
            <v>Mármol románico - Trevi Toceta Arcaica 10 x 10. Verde-Botticino</v>
          </cell>
          <cell r="D1657" t="str">
            <v>u</v>
          </cell>
          <cell r="E1657">
            <v>2.7664000000000004</v>
          </cell>
        </row>
        <row r="1658">
          <cell r="B1658">
            <v>1801.06</v>
          </cell>
          <cell r="C1658" t="str">
            <v>Mármol románico - Trevi Toceta Arcaica 10 x 10. Rosado-Botticino</v>
          </cell>
          <cell r="D1658" t="str">
            <v>u</v>
          </cell>
          <cell r="E1658">
            <v>2.7664000000000004</v>
          </cell>
        </row>
        <row r="1659">
          <cell r="B1659">
            <v>1801.07</v>
          </cell>
          <cell r="C1659" t="str">
            <v>Mármol románico - Trevi Cenefa I  Arcaica 31 x 5. Botticino</v>
          </cell>
          <cell r="D1659" t="str">
            <v>u</v>
          </cell>
          <cell r="E1659">
            <v>5.812800000000001</v>
          </cell>
        </row>
        <row r="1660">
          <cell r="B1660">
            <v>1801.08</v>
          </cell>
          <cell r="C1660" t="str">
            <v>Mármol románico - Trevi Cenefa II Arcaica 29 x 7. Botticino</v>
          </cell>
          <cell r="D1660" t="str">
            <v>u</v>
          </cell>
          <cell r="E1660">
            <v>5.8912</v>
          </cell>
        </row>
        <row r="1661">
          <cell r="B1661">
            <v>1801.09</v>
          </cell>
          <cell r="C1661" t="str">
            <v>Mármol románico - Trevi Cenefa III Arcaica 36 x 7. Botticino - Verde - Rosado</v>
          </cell>
          <cell r="D1661" t="str">
            <v>u</v>
          </cell>
          <cell r="E1661">
            <v>7.537600000000001</v>
          </cell>
        </row>
        <row r="1662">
          <cell r="B1662">
            <v>1801.1</v>
          </cell>
          <cell r="C1662" t="str">
            <v>Mármol románico - Trevi Cenefa Arcaica IV 33 x 15. Rojo - Verde - Botticino</v>
          </cell>
          <cell r="D1662" t="str">
            <v>u</v>
          </cell>
          <cell r="E1662">
            <v>14.448000000000002</v>
          </cell>
        </row>
        <row r="1663">
          <cell r="B1663">
            <v>1801.11</v>
          </cell>
          <cell r="C1663" t="str">
            <v>Mármol gris mesón y zócalo prefabricado</v>
          </cell>
          <cell r="D1663" t="str">
            <v>m2</v>
          </cell>
          <cell r="E1663">
            <v>175.85</v>
          </cell>
        </row>
        <row r="1664">
          <cell r="B1664">
            <v>1801.12</v>
          </cell>
          <cell r="C1664" t="str">
            <v>Marmetón beige mesón y zócalo prefabricado</v>
          </cell>
          <cell r="D1664" t="str">
            <v>m2</v>
          </cell>
          <cell r="E1664">
            <v>21.15</v>
          </cell>
        </row>
        <row r="1665">
          <cell r="B1665">
            <v>1900</v>
          </cell>
          <cell r="C1665" t="str">
            <v>PRODUCTOS QUIMICOS</v>
          </cell>
        </row>
        <row r="1666">
          <cell r="B1666">
            <v>1901</v>
          </cell>
          <cell r="C1666" t="str">
            <v>ACELERANTES</v>
          </cell>
        </row>
        <row r="1667">
          <cell r="B1667">
            <v>1901.01</v>
          </cell>
          <cell r="C1667" t="str">
            <v> Acelerante Plastif/Plastocrete 161 HE                 </v>
          </cell>
          <cell r="D1667" t="str">
            <v> kg  </v>
          </cell>
          <cell r="E1667">
            <v>0.9744</v>
          </cell>
        </row>
        <row r="1668">
          <cell r="B1668">
            <v>1901.02</v>
          </cell>
          <cell r="C1668" t="str">
            <v>Acelerante Aditec FA-111</v>
          </cell>
          <cell r="D1668" t="str">
            <v>2 kg  </v>
          </cell>
          <cell r="E1668">
            <v>1.473684210526316</v>
          </cell>
        </row>
        <row r="1669">
          <cell r="B1669">
            <v>1901.03</v>
          </cell>
          <cell r="C1669" t="str">
            <v>Acelerante Aditec Ultra rápido</v>
          </cell>
          <cell r="D1669" t="str">
            <v>4 kg  </v>
          </cell>
          <cell r="E1669">
            <v>3.094736842105264</v>
          </cell>
        </row>
        <row r="1670">
          <cell r="B1670">
            <v>1901.04</v>
          </cell>
          <cell r="C1670" t="str">
            <v> Cemento de fraguado rápido  Hidroplug                 </v>
          </cell>
          <cell r="D1670" t="str">
            <v> Kg  </v>
          </cell>
          <cell r="E1670">
            <v>1.1827200000000002</v>
          </cell>
        </row>
        <row r="1671">
          <cell r="B1671">
            <v>1902</v>
          </cell>
          <cell r="C1671" t="str">
            <v>IMPERMEABILIZANTES PARA HORMIGONES Y MORTEROS</v>
          </cell>
        </row>
        <row r="1672">
          <cell r="B1672">
            <v>1902.01</v>
          </cell>
          <cell r="C1672" t="str">
            <v> Adhesivo para mortero Plasterbond                 </v>
          </cell>
          <cell r="D1672" t="str">
            <v> Lt  </v>
          </cell>
          <cell r="E1672">
            <v>6.406400000000001</v>
          </cell>
        </row>
        <row r="1673">
          <cell r="B1673">
            <v>1902.02</v>
          </cell>
          <cell r="C1673" t="str">
            <v> Impermeabilizante para hormigón Impersan DM</v>
          </cell>
          <cell r="D1673" t="str">
            <v>4 kg  </v>
          </cell>
          <cell r="E1673">
            <v>3.2224561403508774</v>
          </cell>
        </row>
        <row r="1674">
          <cell r="B1674">
            <v>1902.03</v>
          </cell>
          <cell r="C1674" t="str">
            <v> Impermeabilizante para morteros Aditec - 1</v>
          </cell>
          <cell r="D1674" t="str">
            <v>2 kg  </v>
          </cell>
          <cell r="E1674">
            <v>1.473684210526316</v>
          </cell>
        </row>
        <row r="1675">
          <cell r="B1675">
            <v>1902.04</v>
          </cell>
          <cell r="C1675" t="str">
            <v>Adhesivo MAXICRYL</v>
          </cell>
          <cell r="D1675" t="str">
            <v>lt</v>
          </cell>
          <cell r="E1675">
            <v>3.4988800000000007</v>
          </cell>
        </row>
        <row r="1676">
          <cell r="B1676">
            <v>1902.05</v>
          </cell>
          <cell r="C1676" t="str">
            <v>Adhesivo MAXICRETE</v>
          </cell>
          <cell r="D1676" t="str">
            <v>gln</v>
          </cell>
          <cell r="E1676">
            <v>11.74096</v>
          </cell>
        </row>
        <row r="1677">
          <cell r="B1677">
            <v>1902.06</v>
          </cell>
          <cell r="C1677" t="str">
            <v> Impermeabilizante para morteros Inbetón - 50</v>
          </cell>
          <cell r="D1677" t="str">
            <v> kg  </v>
          </cell>
          <cell r="E1677">
            <v>2.7214035087719304</v>
          </cell>
        </row>
        <row r="1678">
          <cell r="B1678">
            <v>1902.07</v>
          </cell>
          <cell r="C1678" t="str">
            <v>Impermeabilizante Sellador Imperseal</v>
          </cell>
          <cell r="D1678" t="str">
            <v>lt</v>
          </cell>
          <cell r="E1678">
            <v>0.71</v>
          </cell>
        </row>
        <row r="1679">
          <cell r="B1679">
            <v>1902.08</v>
          </cell>
          <cell r="C1679" t="str">
            <v> Impermeab.para Hormigón /Plastocrete  DM              </v>
          </cell>
          <cell r="D1679" t="str">
            <v> kg  </v>
          </cell>
          <cell r="E1679">
            <v>0.8064</v>
          </cell>
        </row>
        <row r="1680">
          <cell r="B1680">
            <v>1902.09</v>
          </cell>
          <cell r="C1680" t="str">
            <v> Impermeabilizante para morteros /Sika 1               </v>
          </cell>
          <cell r="D1680" t="str">
            <v> kg  </v>
          </cell>
          <cell r="E1680">
            <v>0.7504000000000001</v>
          </cell>
        </row>
        <row r="1681">
          <cell r="B1681">
            <v>1902.1</v>
          </cell>
          <cell r="C1681" t="str">
            <v> Impermeab.revestimiento flexib. BITUFLEX NEGRO           </v>
          </cell>
          <cell r="D1681" t="str">
            <v> Lt  </v>
          </cell>
          <cell r="E1681">
            <v>2.07</v>
          </cell>
        </row>
        <row r="1682">
          <cell r="B1682">
            <v>1902.11</v>
          </cell>
          <cell r="C1682" t="str">
            <v> Impermeabilizante  Hidroseal                          </v>
          </cell>
          <cell r="D1682" t="str">
            <v> Kg  </v>
          </cell>
          <cell r="E1682">
            <v>1.0472000000000001</v>
          </cell>
        </row>
        <row r="1683">
          <cell r="B1683">
            <v>1902.12</v>
          </cell>
          <cell r="C1683" t="str">
            <v>Plastificante Impermeabilizante    E P S     570   DM               </v>
          </cell>
          <cell r="D1683" t="str">
            <v> Lt  </v>
          </cell>
          <cell r="E1683">
            <v>0.86</v>
          </cell>
        </row>
        <row r="1684">
          <cell r="B1684">
            <v>1903</v>
          </cell>
          <cell r="C1684" t="str">
            <v>CURADORES</v>
          </cell>
        </row>
        <row r="1685">
          <cell r="B1685">
            <v>1903.01</v>
          </cell>
          <cell r="C1685" t="str">
            <v> Curador Curinsol L-886</v>
          </cell>
          <cell r="D1685" t="str">
            <v> 20 kg  </v>
          </cell>
          <cell r="E1685">
            <v>19.9340350877193</v>
          </cell>
        </row>
        <row r="1686">
          <cell r="B1686">
            <v>1903.02</v>
          </cell>
          <cell r="C1686" t="str">
            <v>Curador Conseal</v>
          </cell>
          <cell r="D1686" t="str">
            <v>lt</v>
          </cell>
          <cell r="E1686">
            <v>1.13</v>
          </cell>
        </row>
        <row r="1687">
          <cell r="B1687">
            <v>1903.03</v>
          </cell>
          <cell r="C1687" t="str">
            <v>Curador de concreto no produce membranas CURAMAX</v>
          </cell>
          <cell r="D1687" t="str">
            <v>gln</v>
          </cell>
          <cell r="E1687">
            <v>4.620000000000001</v>
          </cell>
        </row>
        <row r="1688">
          <cell r="B1688">
            <v>1904</v>
          </cell>
          <cell r="C1688" t="str">
            <v>DESENCOFRANTES</v>
          </cell>
        </row>
        <row r="1689">
          <cell r="B1689">
            <v>1904.01</v>
          </cell>
          <cell r="C1689" t="str">
            <v> Desmoldante DEMIX                                     </v>
          </cell>
          <cell r="D1689" t="str">
            <v> Lt  </v>
          </cell>
          <cell r="E1689">
            <v>1.16</v>
          </cell>
        </row>
        <row r="1690">
          <cell r="B1690">
            <v>1904.02</v>
          </cell>
          <cell r="C1690" t="str">
            <v>Desmoldante Disarma KU</v>
          </cell>
          <cell r="D1690" t="str">
            <v>3 kg</v>
          </cell>
          <cell r="E1690">
            <v>5.472280701754387</v>
          </cell>
        </row>
        <row r="1691">
          <cell r="B1691">
            <v>1904.03</v>
          </cell>
          <cell r="C1691" t="str">
            <v>Desmoldante MAXICOTE</v>
          </cell>
          <cell r="D1691" t="str">
            <v>gln</v>
          </cell>
          <cell r="E1691">
            <v>3.437280000000001</v>
          </cell>
        </row>
        <row r="1692">
          <cell r="B1692">
            <v>1905</v>
          </cell>
          <cell r="C1692" t="str">
            <v>SELLADORES PARA JUNTAS</v>
          </cell>
        </row>
        <row r="1693">
          <cell r="B1693">
            <v>1905.01</v>
          </cell>
          <cell r="C1693" t="str">
            <v>Emporador para azulejos BINDAFIX  blanco              </v>
          </cell>
          <cell r="D1693" t="str">
            <v> kg  </v>
          </cell>
          <cell r="E1693">
            <v>0.7728</v>
          </cell>
        </row>
        <row r="1694">
          <cell r="B1694">
            <v>1905.02</v>
          </cell>
          <cell r="C1694" t="str">
            <v>Emporador en polvo blanco GROUTEX</v>
          </cell>
          <cell r="D1694" t="str">
            <v>kg</v>
          </cell>
          <cell r="E1694">
            <v>0.5606</v>
          </cell>
        </row>
        <row r="1695">
          <cell r="B1695">
            <v>1905.03</v>
          </cell>
          <cell r="C1695" t="str">
            <v>Bindafix celeste                                      </v>
          </cell>
          <cell r="D1695" t="str">
            <v> kg  </v>
          </cell>
          <cell r="E1695">
            <v>1.8144000000000002</v>
          </cell>
        </row>
        <row r="1696">
          <cell r="B1696">
            <v>1905.04</v>
          </cell>
          <cell r="C1696" t="str">
            <v>Bindafix negro                                        </v>
          </cell>
          <cell r="D1696" t="str">
            <v> kg  </v>
          </cell>
          <cell r="E1696">
            <v>1.5120000000000002</v>
          </cell>
        </row>
        <row r="1697">
          <cell r="B1697">
            <v>1905.05</v>
          </cell>
          <cell r="C1697" t="str">
            <v>Bindafix verde                                        </v>
          </cell>
          <cell r="D1697" t="str">
            <v> kg  </v>
          </cell>
          <cell r="E1697">
            <v>1.2096000000000002</v>
          </cell>
        </row>
        <row r="1698">
          <cell r="B1698">
            <v>1905.06</v>
          </cell>
          <cell r="C1698" t="str">
            <v>Juntas Adiband PVC 10 cm.  (0.66 kg/m)                </v>
          </cell>
          <cell r="D1698" t="str">
            <v> m   </v>
          </cell>
          <cell r="E1698">
            <v>2.4753964912280706</v>
          </cell>
        </row>
        <row r="1699">
          <cell r="B1699">
            <v>1905.07</v>
          </cell>
          <cell r="C1699" t="str">
            <v>Juntas Adiband PVC 15 cm.  (1.06 kg/m)                </v>
          </cell>
          <cell r="D1699" t="str">
            <v> m   </v>
          </cell>
          <cell r="E1699">
            <v>3.6736000000000013</v>
          </cell>
        </row>
        <row r="1700">
          <cell r="B1700">
            <v>1905.08</v>
          </cell>
          <cell r="C1700" t="str">
            <v>Juntas Adiband PVC 18 cm.  (1.35 kg/m)                </v>
          </cell>
          <cell r="D1700" t="str">
            <v> m   </v>
          </cell>
          <cell r="E1700">
            <v>5.264000000000001</v>
          </cell>
        </row>
        <row r="1701">
          <cell r="B1701">
            <v>1905.09</v>
          </cell>
          <cell r="C1701" t="str">
            <v>Juntas Adiband PVC 23 cm.  (1.82 kg/m)                </v>
          </cell>
          <cell r="D1701" t="str">
            <v> m   </v>
          </cell>
          <cell r="E1701">
            <v>6.652800000000001</v>
          </cell>
        </row>
        <row r="1702">
          <cell r="B1702">
            <v>1905.1</v>
          </cell>
          <cell r="C1702" t="str">
            <v>Soldadura de hormigón viejo a nuevo SIKADUR  32 Primer N             </v>
          </cell>
          <cell r="D1702" t="str">
            <v> kg  </v>
          </cell>
          <cell r="E1702">
            <v>15.097600000000002</v>
          </cell>
        </row>
        <row r="1703">
          <cell r="B1703">
            <v>1905.11</v>
          </cell>
          <cell r="C1703" t="str">
            <v>Masilla plástica juntas IGAS N. </v>
          </cell>
          <cell r="D1703" t="str">
            <v> kg  </v>
          </cell>
          <cell r="E1703">
            <v>1.5120000000000002</v>
          </cell>
        </row>
        <row r="1704">
          <cell r="B1704">
            <v>1905.12</v>
          </cell>
          <cell r="C1704" t="str">
            <v>Sellador de fisuras   MAXIFLEX - Vip 5101                        </v>
          </cell>
          <cell r="D1704" t="str">
            <v> Lt  </v>
          </cell>
          <cell r="E1704">
            <v>10.65928</v>
          </cell>
        </row>
        <row r="1705">
          <cell r="B1705">
            <v>1905.1299999999999</v>
          </cell>
          <cell r="C1705" t="str">
            <v>Sellante elástico Sikaflex 1-A                        </v>
          </cell>
          <cell r="D1705" t="str">
            <v> Cart</v>
          </cell>
          <cell r="E1705">
            <v>7.548800000000001</v>
          </cell>
        </row>
        <row r="1706">
          <cell r="B1706">
            <v>1905.1399999999999</v>
          </cell>
          <cell r="C1706" t="str">
            <v> Impermeab.asfáltico IGOL DENSO (1 kg/m2)              </v>
          </cell>
          <cell r="D1706" t="str">
            <v> kg  </v>
          </cell>
          <cell r="E1706">
            <v>1.5008000000000001</v>
          </cell>
        </row>
        <row r="1707">
          <cell r="B1707">
            <v>1905.1499999999999</v>
          </cell>
          <cell r="C1707" t="str">
            <v>Porcelana Aditec Cerámica Blanca</v>
          </cell>
          <cell r="D1707" t="str">
            <v>2 kg</v>
          </cell>
          <cell r="E1707">
            <v>0.8940350877192985</v>
          </cell>
        </row>
        <row r="1708">
          <cell r="B1708">
            <v>1905.1599999999999</v>
          </cell>
          <cell r="C1708" t="str">
            <v> Mortero sin contracciones GROUTMIX                    </v>
          </cell>
          <cell r="D1708" t="str">
            <v> kg  </v>
          </cell>
          <cell r="E1708">
            <v>0.56</v>
          </cell>
        </row>
        <row r="1709">
          <cell r="B1709">
            <v>1906</v>
          </cell>
          <cell r="C1709" t="str">
            <v>PLASTIFICANTES</v>
          </cell>
        </row>
        <row r="1710">
          <cell r="B1710">
            <v>1906.01</v>
          </cell>
          <cell r="C1710" t="str">
            <v> Plastif. de resistenc./Plastimet  BV 40               </v>
          </cell>
          <cell r="D1710" t="str">
            <v> kg  </v>
          </cell>
          <cell r="E1710">
            <v>1.2096000000000002</v>
          </cell>
        </row>
        <row r="1711">
          <cell r="B1711">
            <v>1906.02</v>
          </cell>
          <cell r="C1711" t="str">
            <v> Plastif. reductor de agua   EPS  578 BV               </v>
          </cell>
          <cell r="D1711" t="str">
            <v> Lt  </v>
          </cell>
          <cell r="E1711">
            <v>0.86</v>
          </cell>
        </row>
        <row r="1712">
          <cell r="B1712">
            <v>1906.03</v>
          </cell>
          <cell r="C1712" t="str">
            <v>Plastificante Aditec 100-N</v>
          </cell>
          <cell r="D1712" t="str">
            <v>4 kg  </v>
          </cell>
          <cell r="E1712">
            <v>8.105263157894738</v>
          </cell>
        </row>
        <row r="1713">
          <cell r="B1713">
            <v>1906.04</v>
          </cell>
          <cell r="C1713" t="str">
            <v>Plastificante Aditec Ale-786</v>
          </cell>
          <cell r="D1713" t="str">
            <v>4 kg  </v>
          </cell>
          <cell r="E1713">
            <v>5.462456140350878</v>
          </cell>
        </row>
        <row r="1714">
          <cell r="B1714">
            <v>1906.05</v>
          </cell>
          <cell r="C1714" t="str">
            <v>Plastificante Aditec SF-155</v>
          </cell>
          <cell r="D1714" t="str">
            <v>4 kg  </v>
          </cell>
          <cell r="E1714">
            <v>5.246315789473685</v>
          </cell>
        </row>
        <row r="1715">
          <cell r="B1715">
            <v>1907</v>
          </cell>
          <cell r="C1715" t="str">
            <v>INMUNIZANTES PARA MADERA</v>
          </cell>
          <cell r="E1715" t="str">
            <v> </v>
          </cell>
        </row>
        <row r="1716">
          <cell r="B1716">
            <v>1907.01</v>
          </cell>
          <cell r="C1716" t="str">
            <v>Preserva madera MERULEX (rend=250gr/m2)               </v>
          </cell>
          <cell r="D1716" t="str">
            <v> 0.8kg  </v>
          </cell>
          <cell r="E1716">
            <v>3.5952</v>
          </cell>
        </row>
        <row r="1717">
          <cell r="B1717">
            <v>1908</v>
          </cell>
          <cell r="C1717" t="str">
            <v>OTROS</v>
          </cell>
        </row>
        <row r="1718">
          <cell r="B1718">
            <v>1908.01</v>
          </cell>
          <cell r="C1718" t="str">
            <v> Endurecedor de pisos  PISODUR  (Cuarzo)              </v>
          </cell>
          <cell r="D1718" t="str">
            <v> Kg  </v>
          </cell>
          <cell r="E1718">
            <v>0.46</v>
          </cell>
        </row>
        <row r="1719">
          <cell r="B1719">
            <v>1908.02</v>
          </cell>
          <cell r="C1719" t="str">
            <v> Ligante  hormigones   Betoncryl  - 14                 </v>
          </cell>
          <cell r="D1719" t="str">
            <v> kg  </v>
          </cell>
          <cell r="E1719">
            <v>5.934035087719299</v>
          </cell>
        </row>
        <row r="1720">
          <cell r="B1720">
            <v>1908.03</v>
          </cell>
          <cell r="C1720" t="str">
            <v>Bondex Plus (pega cerámica sobre cerámica)</v>
          </cell>
          <cell r="D1720" t="str">
            <v>kg</v>
          </cell>
          <cell r="E1720">
            <v>0.406</v>
          </cell>
        </row>
        <row r="1721">
          <cell r="B1721">
            <v>1908.04</v>
          </cell>
          <cell r="C1721" t="str">
            <v>Fluidificante y reductor de agua MAXIFLO</v>
          </cell>
          <cell r="D1721" t="str">
            <v>gln</v>
          </cell>
          <cell r="E1721">
            <v>6.751360000000001</v>
          </cell>
        </row>
        <row r="1722">
          <cell r="B1722">
            <v>1909</v>
          </cell>
          <cell r="C1722" t="str">
            <v>PRODUCTOS PARA ACABADOS</v>
          </cell>
        </row>
        <row r="1723">
          <cell r="B1723">
            <v>1909.01</v>
          </cell>
          <cell r="C1723" t="str">
            <v> SikaTop 77                                            </v>
          </cell>
          <cell r="D1723" t="str">
            <v> kg  </v>
          </cell>
          <cell r="E1723">
            <v>6.7536000000000005</v>
          </cell>
        </row>
        <row r="1724">
          <cell r="B1724">
            <v>1909.02</v>
          </cell>
          <cell r="C1724" t="str">
            <v> Sikatop 144 Blanco                                    </v>
          </cell>
          <cell r="D1724" t="str">
            <v> kg  </v>
          </cell>
          <cell r="E1724">
            <v>1.9600000000000002</v>
          </cell>
        </row>
        <row r="1725">
          <cell r="B1725">
            <v>1909.03</v>
          </cell>
          <cell r="C1725" t="str">
            <v> Sikacryl Blanco                                       </v>
          </cell>
          <cell r="D1725" t="str">
            <v> kg  </v>
          </cell>
          <cell r="E1725">
            <v>3.5952</v>
          </cell>
        </row>
        <row r="1726">
          <cell r="B1726">
            <v>1909.04</v>
          </cell>
          <cell r="C1726" t="str">
            <v>Aditec Empaste blanco - Base de pinturas</v>
          </cell>
          <cell r="D1726" t="str">
            <v>20 kg</v>
          </cell>
          <cell r="E1726">
            <v>8.96</v>
          </cell>
        </row>
        <row r="1727">
          <cell r="B1727">
            <v>1909.05</v>
          </cell>
          <cell r="C1727" t="str">
            <v>Aditec Superestuco - Base de pinturas</v>
          </cell>
          <cell r="D1727" t="str">
            <v>20 kg</v>
          </cell>
          <cell r="E1727">
            <v>9.185964912280703</v>
          </cell>
        </row>
        <row r="1728">
          <cell r="B1728">
            <v>1909.06</v>
          </cell>
          <cell r="C1728" t="str">
            <v>Aditec Empaste corrido - Base de pinturas</v>
          </cell>
          <cell r="D1728" t="str">
            <v>7 kg</v>
          </cell>
          <cell r="E1728">
            <v>2.131929824561404</v>
          </cell>
        </row>
        <row r="1729">
          <cell r="B1729">
            <v>1909.07</v>
          </cell>
          <cell r="C1729" t="str">
            <v>Empaste corrido</v>
          </cell>
          <cell r="D1729" t="str">
            <v>1000 cc</v>
          </cell>
          <cell r="E1729">
            <v>1.47</v>
          </cell>
        </row>
        <row r="1730">
          <cell r="B1730">
            <v>1909.08</v>
          </cell>
          <cell r="C1730" t="str">
            <v>Sika 1</v>
          </cell>
          <cell r="D1730" t="str">
            <v>1 Kg</v>
          </cell>
          <cell r="E1730">
            <v>1.5</v>
          </cell>
        </row>
        <row r="1731">
          <cell r="B1731">
            <v>1909.09</v>
          </cell>
          <cell r="C1731" t="str">
            <v>Sika Merulex 0.8 Kgs</v>
          </cell>
          <cell r="D1731" t="str">
            <v>0.8 Kg</v>
          </cell>
          <cell r="E1731">
            <v>3.86</v>
          </cell>
        </row>
        <row r="1732">
          <cell r="B1732">
            <v>2000</v>
          </cell>
          <cell r="C1732" t="str">
            <v>PUERTAS DE MADERA Y ENROLLABLES</v>
          </cell>
        </row>
        <row r="1733">
          <cell r="B1733">
            <v>2001</v>
          </cell>
          <cell r="C1733" t="str">
            <v>PUERTAS VARIAS</v>
          </cell>
        </row>
        <row r="1734">
          <cell r="B1734">
            <v>2001.01</v>
          </cell>
          <cell r="C1734" t="str">
            <v> Cabezal SEYKE,COLORADO p/marco  L=1.00m: a=18cm                </v>
          </cell>
          <cell r="D1734" t="str">
            <v> u   </v>
          </cell>
          <cell r="E1734">
            <v>6.216</v>
          </cell>
        </row>
        <row r="1735">
          <cell r="B1735">
            <v>2001.02</v>
          </cell>
          <cell r="C1735" t="str">
            <v> Larguero SEYKE,COLORADO p/marco L=2.15m: a=18cm                </v>
          </cell>
          <cell r="D1735" t="str">
            <v> u   </v>
          </cell>
          <cell r="E1735">
            <v>12.409600000000001</v>
          </cell>
        </row>
        <row r="1736">
          <cell r="B1736">
            <v>2001.03</v>
          </cell>
          <cell r="C1736" t="str">
            <v> Puerta  solida 2 pan. 2050X700X38</v>
          </cell>
          <cell r="D1736" t="str">
            <v> u   </v>
          </cell>
          <cell r="E1736">
            <v>49.33</v>
          </cell>
        </row>
        <row r="1737">
          <cell r="B1737">
            <v>2001.04</v>
          </cell>
          <cell r="C1737" t="str">
            <v> Puerta embutida (un panel)  2050X700X38 SAP/HAYA            </v>
          </cell>
          <cell r="D1737" t="str">
            <v> u   </v>
          </cell>
          <cell r="E1737">
            <v>37.52</v>
          </cell>
        </row>
        <row r="1738">
          <cell r="B1738">
            <v>2001.05</v>
          </cell>
          <cell r="C1738" t="str">
            <v> Puerta embutida (un panel)  2050X800X38 SAP/HAYA</v>
          </cell>
          <cell r="D1738" t="str">
            <v> u   </v>
          </cell>
          <cell r="E1738">
            <v>41.37</v>
          </cell>
        </row>
        <row r="1739">
          <cell r="B1739">
            <v>2001.06</v>
          </cell>
          <cell r="C1739" t="str">
            <v> Puerta embutida (un panel)  2050X900X38 SAP/HAYA</v>
          </cell>
          <cell r="D1739" t="str">
            <v> u   </v>
          </cell>
          <cell r="E1739">
            <v>41.37</v>
          </cell>
        </row>
        <row r="1740">
          <cell r="B1740">
            <v>2001.07</v>
          </cell>
          <cell r="C1740" t="str">
            <v> Puerta enrrollable de lámina galv. 0.7                </v>
          </cell>
          <cell r="D1740" t="str">
            <v> m2  </v>
          </cell>
          <cell r="E1740">
            <v>17.11248</v>
          </cell>
        </row>
        <row r="1741">
          <cell r="B1741">
            <v>2001.08</v>
          </cell>
          <cell r="C1741" t="str">
            <v> Puerta enrrollable de lámina galv. 0.9                </v>
          </cell>
          <cell r="D1741" t="str">
            <v> m2  </v>
          </cell>
          <cell r="E1741">
            <v>18.110400000000002</v>
          </cell>
        </row>
        <row r="1742">
          <cell r="B1742">
            <v>2001.09</v>
          </cell>
          <cell r="C1742" t="str">
            <v> Puerta enrrollable de lámina negra 0.7                </v>
          </cell>
          <cell r="D1742" t="str">
            <v> m2  </v>
          </cell>
          <cell r="E1742">
            <v>15.683360000000002</v>
          </cell>
        </row>
        <row r="1743">
          <cell r="B1743">
            <v>2001.1</v>
          </cell>
          <cell r="C1743" t="str">
            <v> Puerta metálica de garage                             </v>
          </cell>
          <cell r="D1743" t="str">
            <v> m2  </v>
          </cell>
          <cell r="E1743">
            <v>67.2672</v>
          </cell>
        </row>
        <row r="1744">
          <cell r="B1744">
            <v>2001.11</v>
          </cell>
          <cell r="C1744" t="str">
            <v> Puerta sólida 2 pan. 0.80 SEYKE                       </v>
          </cell>
          <cell r="D1744" t="str">
            <v> u   </v>
          </cell>
          <cell r="E1744">
            <v>114.57600000000001</v>
          </cell>
        </row>
        <row r="1745">
          <cell r="B1745">
            <v>2001.12</v>
          </cell>
          <cell r="C1745" t="str">
            <v>Puerta madera 0,70</v>
          </cell>
          <cell r="D1745" t="str">
            <v>u</v>
          </cell>
          <cell r="E1745">
            <v>49.33</v>
          </cell>
        </row>
        <row r="1746">
          <cell r="B1746">
            <v>2001.1299999999999</v>
          </cell>
          <cell r="C1746" t="str">
            <v>Puerta madera 0,80</v>
          </cell>
          <cell r="D1746" t="str">
            <v>u</v>
          </cell>
          <cell r="E1746">
            <v>53.42</v>
          </cell>
        </row>
        <row r="1747">
          <cell r="B1747">
            <v>2001.1399999999999</v>
          </cell>
          <cell r="C1747" t="str">
            <v>Puerta madera 1,00</v>
          </cell>
          <cell r="D1747" t="str">
            <v>u</v>
          </cell>
          <cell r="E1747">
            <v>61.59</v>
          </cell>
        </row>
        <row r="1748">
          <cell r="B1748">
            <v>2001.1499999999999</v>
          </cell>
          <cell r="C1748" t="str">
            <v>Puerta plegable PVC (Maplast) (inc. accesorios)</v>
          </cell>
          <cell r="D1748" t="str">
            <v>m2</v>
          </cell>
          <cell r="E1748">
            <v>67</v>
          </cell>
        </row>
        <row r="1749">
          <cell r="B1749">
            <v>2001.1599999999999</v>
          </cell>
          <cell r="C1749" t="str">
            <v> Puerta sólida 2 pan. 0.90 CEDRO                       </v>
          </cell>
          <cell r="D1749" t="str">
            <v> u   </v>
          </cell>
          <cell r="E1749">
            <v>54.992000000000004</v>
          </cell>
        </row>
        <row r="1750">
          <cell r="B1750">
            <v>2100</v>
          </cell>
          <cell r="C1750" t="str">
            <v>CERRADURAS Y SEGUROS, BISAGRAS, MANIJAS</v>
          </cell>
        </row>
        <row r="1751">
          <cell r="B1751">
            <v>2101</v>
          </cell>
          <cell r="C1751" t="str">
            <v>ALDABAS</v>
          </cell>
        </row>
        <row r="1752">
          <cell r="B1752">
            <v>2101.01</v>
          </cell>
          <cell r="C1752" t="str">
            <v> Aldaba  común  100 mm AL-02Z  (con tornillos)               </v>
          </cell>
          <cell r="D1752" t="str">
            <v> u   </v>
          </cell>
          <cell r="E1752">
            <v>1.064</v>
          </cell>
        </row>
        <row r="1753">
          <cell r="B1753">
            <v>2101.0200000000004</v>
          </cell>
          <cell r="C1753" t="str">
            <v> Aldaba  común  114 mm AL-01Z   (con tornillos)               </v>
          </cell>
          <cell r="D1753" t="str">
            <v> u   </v>
          </cell>
          <cell r="E1753">
            <v>1.2544000000000002</v>
          </cell>
        </row>
        <row r="1754">
          <cell r="B1754">
            <v>2101.0300000000007</v>
          </cell>
          <cell r="C1754" t="str">
            <v> Picaporte común 76mm PIO-1Z (con tornillos)                  </v>
          </cell>
          <cell r="D1754" t="str">
            <v> u   </v>
          </cell>
          <cell r="E1754">
            <v>0.8960000000000001</v>
          </cell>
        </row>
        <row r="1755">
          <cell r="B1755">
            <v>2101.040000000001</v>
          </cell>
          <cell r="C1755" t="str">
            <v>Picaporte redondo dorado</v>
          </cell>
          <cell r="D1755" t="str">
            <v>u</v>
          </cell>
          <cell r="E1755">
            <v>0.4</v>
          </cell>
        </row>
        <row r="1756">
          <cell r="B1756">
            <v>2101.050000000001</v>
          </cell>
          <cell r="C1756" t="str">
            <v>Aldaba galvanizada 2" reforzada</v>
          </cell>
          <cell r="D1756" t="str">
            <v>u</v>
          </cell>
          <cell r="E1756">
            <v>0.22</v>
          </cell>
        </row>
        <row r="1757">
          <cell r="B1757">
            <v>2101.0600000000013</v>
          </cell>
          <cell r="C1757" t="str">
            <v>Cerrojo de puerta</v>
          </cell>
          <cell r="D1757" t="str">
            <v>u</v>
          </cell>
          <cell r="E1757">
            <v>1.8</v>
          </cell>
        </row>
        <row r="1758">
          <cell r="B1758">
            <v>2102</v>
          </cell>
          <cell r="C1758" t="str">
            <v>BISAGRAS</v>
          </cell>
        </row>
        <row r="1759">
          <cell r="B1759">
            <v>2102.01</v>
          </cell>
          <cell r="C1759" t="str">
            <v> Bisagra Dorada  38x33mm (con tornillos)               </v>
          </cell>
          <cell r="D1759" t="str">
            <v> u   </v>
          </cell>
          <cell r="E1759">
            <v>0.7168000000000001</v>
          </cell>
        </row>
        <row r="1760">
          <cell r="B1760">
            <v>2102.0200000000004</v>
          </cell>
          <cell r="C1760" t="str">
            <v> Bisagra Dorada  51x33mm (con tornillos)               </v>
          </cell>
          <cell r="D1760" t="str">
            <v> u   </v>
          </cell>
          <cell r="E1760">
            <v>0.7168000000000001</v>
          </cell>
        </row>
        <row r="1761">
          <cell r="B1761">
            <v>2102.0300000000007</v>
          </cell>
          <cell r="C1761" t="str">
            <v> Bisagra Dorada  63x41mm (con tornillos)               </v>
          </cell>
          <cell r="D1761" t="str">
            <v> u   </v>
          </cell>
          <cell r="E1761">
            <v>0.7728</v>
          </cell>
        </row>
        <row r="1762">
          <cell r="B1762">
            <v>2102.040000000001</v>
          </cell>
          <cell r="C1762" t="str">
            <v> Bisagra común 76x76mm   (con tornillos)               </v>
          </cell>
          <cell r="D1762" t="str">
            <v> u   </v>
          </cell>
          <cell r="E1762">
            <v>0.7616000000000002</v>
          </cell>
        </row>
        <row r="1763">
          <cell r="B1763">
            <v>2102.050000000001</v>
          </cell>
          <cell r="C1763" t="str">
            <v> Bisagra zincada 76x76mm (con tornillos)               </v>
          </cell>
          <cell r="D1763" t="str">
            <v> u   </v>
          </cell>
          <cell r="E1763">
            <v>0.8512000000000001</v>
          </cell>
        </row>
        <row r="1764">
          <cell r="B1764">
            <v>2102.0600000000013</v>
          </cell>
          <cell r="C1764" t="str">
            <v>Bisagra reforzada pulida 1"</v>
          </cell>
          <cell r="D1764" t="str">
            <v>u</v>
          </cell>
          <cell r="E1764">
            <v>0.06</v>
          </cell>
        </row>
        <row r="1765">
          <cell r="B1765">
            <v>2102.0700000000015</v>
          </cell>
          <cell r="C1765" t="str">
            <v>Bisagra torneada (pin, cilindro, rulimán)</v>
          </cell>
          <cell r="D1765" t="str">
            <v>u</v>
          </cell>
          <cell r="E1765">
            <v>1.2</v>
          </cell>
        </row>
        <row r="1766">
          <cell r="B1766">
            <v>2102.0800000000017</v>
          </cell>
          <cell r="C1766" t="str">
            <v>Bisagra de vaivén embutida</v>
          </cell>
          <cell r="D1766" t="str">
            <v>u</v>
          </cell>
          <cell r="E1766">
            <v>30.75</v>
          </cell>
        </row>
        <row r="1767">
          <cell r="B1767">
            <v>2103</v>
          </cell>
          <cell r="C1767" t="str">
            <v>CANDADOS</v>
          </cell>
        </row>
        <row r="1768">
          <cell r="B1768">
            <v>2103.01</v>
          </cell>
          <cell r="C1768" t="str">
            <v> Candado BARRIL </v>
          </cell>
          <cell r="D1768" t="str">
            <v> u   </v>
          </cell>
          <cell r="E1768">
            <v>8.456000000000001</v>
          </cell>
        </row>
        <row r="1769">
          <cell r="B1769">
            <v>2103.0200000000004</v>
          </cell>
          <cell r="C1769" t="str">
            <v> Candado RECTANGULAR GRANDE</v>
          </cell>
          <cell r="D1769" t="str">
            <v> u   </v>
          </cell>
          <cell r="E1769">
            <v>8.456000000000001</v>
          </cell>
        </row>
        <row r="1770">
          <cell r="B1770">
            <v>2103.0300000000007</v>
          </cell>
          <cell r="C1770" t="str">
            <v> Candado RECTANGULAR MEDIANO</v>
          </cell>
          <cell r="D1770" t="str">
            <v> u   </v>
          </cell>
          <cell r="E1770">
            <v>6.048000000000001</v>
          </cell>
        </row>
        <row r="1771">
          <cell r="B1771">
            <v>2103.040000000001</v>
          </cell>
          <cell r="C1771" t="str">
            <v> Alcayatas                                             </v>
          </cell>
          <cell r="D1771" t="str">
            <v> par </v>
          </cell>
          <cell r="E1771">
            <v>2.5088000000000004</v>
          </cell>
        </row>
        <row r="1772">
          <cell r="B1772">
            <v>2104</v>
          </cell>
          <cell r="C1772" t="str">
            <v>CERRADURAS CROMADAS Y DE ALUMINIO</v>
          </cell>
        </row>
        <row r="1773">
          <cell r="B1773">
            <v>2104.01</v>
          </cell>
          <cell r="C1773" t="str">
            <v> Cerrad.p/muebles archivadores  1007-CR                       </v>
          </cell>
          <cell r="D1773" t="str">
            <v> u   </v>
          </cell>
          <cell r="E1773">
            <v>3.248</v>
          </cell>
        </row>
        <row r="1774">
          <cell r="B1774">
            <v>2104.0200000000004</v>
          </cell>
          <cell r="C1774" t="str">
            <v> Cerrad.p/muebles de madera 352 -CR.                   </v>
          </cell>
          <cell r="D1774" t="str">
            <v> u   </v>
          </cell>
          <cell r="E1774">
            <v>3.248</v>
          </cell>
        </row>
        <row r="1775">
          <cell r="B1775">
            <v>2104.0300000000007</v>
          </cell>
          <cell r="C1775" t="str">
            <v> Cerrad.p/muebles de metal  401 - CR.                  </v>
          </cell>
          <cell r="D1775" t="str">
            <v> u   </v>
          </cell>
          <cell r="E1775">
            <v>3.248</v>
          </cell>
        </row>
        <row r="1776">
          <cell r="B1776">
            <v>2104.040000000001</v>
          </cell>
          <cell r="C1776" t="str">
            <v> Cerradura para gabinete metálico 522-NM                     </v>
          </cell>
          <cell r="D1776" t="str">
            <v> u   </v>
          </cell>
          <cell r="E1776">
            <v>2.8000000000000003</v>
          </cell>
        </row>
        <row r="1777">
          <cell r="B1777">
            <v>2104.050000000001</v>
          </cell>
          <cell r="C1777" t="str">
            <v>Cerradura baño cromada</v>
          </cell>
          <cell r="D1777" t="str">
            <v> u   </v>
          </cell>
          <cell r="E1777">
            <v>6.832</v>
          </cell>
        </row>
        <row r="1778">
          <cell r="B1778">
            <v>2104.0600000000013</v>
          </cell>
          <cell r="C1778" t="str">
            <v> Cerradura baño aluminio                               </v>
          </cell>
          <cell r="D1778" t="str">
            <v> u   </v>
          </cell>
          <cell r="E1778">
            <v>6.608000000000001</v>
          </cell>
        </row>
        <row r="1779">
          <cell r="B1779">
            <v>2104.0700000000015</v>
          </cell>
          <cell r="C1779" t="str">
            <v> Cerradura baño d/pomo    Nova  (ND)</v>
          </cell>
          <cell r="D1779" t="str">
            <v> u   </v>
          </cell>
          <cell r="E1779">
            <v>8.792</v>
          </cell>
        </row>
        <row r="1780">
          <cell r="B1780">
            <v>2104.0800000000017</v>
          </cell>
          <cell r="C1780" t="str">
            <v> Cerradura baño de pomo LOCKSET cromada                         </v>
          </cell>
          <cell r="D1780" t="str">
            <v> u   </v>
          </cell>
          <cell r="E1780">
            <v>9.968000000000002</v>
          </cell>
        </row>
        <row r="1781">
          <cell r="B1781">
            <v>2104.090000000002</v>
          </cell>
          <cell r="C1781" t="str">
            <v> Cerradura dormitorio cromada</v>
          </cell>
          <cell r="D1781" t="str">
            <v> u   </v>
          </cell>
          <cell r="E1781">
            <v>9.352</v>
          </cell>
        </row>
        <row r="1782">
          <cell r="B1782">
            <v>2104.100000000002</v>
          </cell>
          <cell r="C1782" t="str">
            <v> Cerradura dormitorio aluminio                         </v>
          </cell>
          <cell r="D1782" t="str">
            <v> u   </v>
          </cell>
          <cell r="E1782">
            <v>9.128000000000002</v>
          </cell>
        </row>
        <row r="1783">
          <cell r="B1783">
            <v>2104.1100000000024</v>
          </cell>
          <cell r="C1783" t="str">
            <v> Cerradura dormitorio de pomo LOCKSET cromada                   </v>
          </cell>
          <cell r="D1783" t="str">
            <v> u   </v>
          </cell>
          <cell r="E1783">
            <v>11.312000000000001</v>
          </cell>
        </row>
        <row r="1784">
          <cell r="B1784">
            <v>2104.1200000000026</v>
          </cell>
          <cell r="C1784" t="str">
            <v> Cerradura dormitorio de pomo  Nova  (ND)                 </v>
          </cell>
          <cell r="D1784" t="str">
            <v> u   </v>
          </cell>
          <cell r="E1784">
            <v>9.968000000000002</v>
          </cell>
        </row>
        <row r="1785">
          <cell r="B1785">
            <v>2104.130000000003</v>
          </cell>
          <cell r="C1785" t="str">
            <v> Cerradura baño pomo NOVA Oro Blanco                        </v>
          </cell>
          <cell r="D1785" t="str">
            <v> u   </v>
          </cell>
          <cell r="E1785">
            <v>8.792</v>
          </cell>
        </row>
        <row r="1786">
          <cell r="B1786">
            <v>2104.140000000003</v>
          </cell>
          <cell r="C1786" t="str">
            <v> Cerradura dormitorio pomo NOVA Oro Blanco                  </v>
          </cell>
          <cell r="D1786" t="str">
            <v> u   </v>
          </cell>
          <cell r="E1786">
            <v>9.968000000000002</v>
          </cell>
        </row>
        <row r="1787">
          <cell r="B1787">
            <v>2104.1500000000033</v>
          </cell>
          <cell r="C1787" t="str">
            <v> Cerradura principal pomo NOVA Oro Blanco                    </v>
          </cell>
          <cell r="D1787" t="str">
            <v> u   </v>
          </cell>
          <cell r="E1787">
            <v>11.648000000000001</v>
          </cell>
        </row>
        <row r="1788">
          <cell r="B1788">
            <v>2104.1600000000035</v>
          </cell>
          <cell r="C1788" t="str">
            <v> Cerradura baño de pomo NOVA Martillada                     </v>
          </cell>
          <cell r="D1788" t="str">
            <v> u   </v>
          </cell>
          <cell r="E1788">
            <v>6.496</v>
          </cell>
        </row>
        <row r="1789">
          <cell r="B1789">
            <v>2104.1700000000037</v>
          </cell>
          <cell r="C1789" t="str">
            <v> Cerradura dormitorio de pomo NOVA Martillada               </v>
          </cell>
          <cell r="D1789" t="str">
            <v> u   </v>
          </cell>
          <cell r="E1789">
            <v>7.7280000000000015</v>
          </cell>
        </row>
        <row r="1790">
          <cell r="B1790">
            <v>2104.180000000004</v>
          </cell>
          <cell r="C1790" t="str">
            <v> Cerradura principal de pomo NOVA Martillada                </v>
          </cell>
          <cell r="D1790" t="str">
            <v> u   </v>
          </cell>
          <cell r="E1790">
            <v>9.072000000000001</v>
          </cell>
        </row>
        <row r="1791">
          <cell r="B1791">
            <v>2104.190000000004</v>
          </cell>
          <cell r="C1791" t="str">
            <v> Cerradura pasillo    cromada                          </v>
          </cell>
          <cell r="D1791" t="str">
            <v> u   </v>
          </cell>
          <cell r="E1791">
            <v>6.048000000000001</v>
          </cell>
        </row>
        <row r="1792">
          <cell r="B1792">
            <v>2104.2000000000044</v>
          </cell>
          <cell r="C1792" t="str">
            <v> Cerradura pasillo   aluminio                          </v>
          </cell>
          <cell r="D1792" t="str">
            <v> u   </v>
          </cell>
          <cell r="E1792">
            <v>5.824000000000001</v>
          </cell>
        </row>
        <row r="1793">
          <cell r="B1793">
            <v>2104.2100000000046</v>
          </cell>
          <cell r="C1793" t="str">
            <v> Cerradura princ. d/pomo Nova (ND)                        </v>
          </cell>
          <cell r="D1793" t="str">
            <v> u   </v>
          </cell>
          <cell r="E1793">
            <v>11.648000000000001</v>
          </cell>
        </row>
        <row r="1794">
          <cell r="B1794">
            <v>2104.220000000005</v>
          </cell>
          <cell r="C1794" t="str">
            <v>Cerradura principal cromada</v>
          </cell>
          <cell r="D1794" t="str">
            <v> u   </v>
          </cell>
          <cell r="E1794">
            <v>12.544</v>
          </cell>
        </row>
        <row r="1795">
          <cell r="B1795">
            <v>2104.230000000005</v>
          </cell>
          <cell r="C1795" t="str">
            <v> Cerradura principal aluminio                          </v>
          </cell>
          <cell r="D1795" t="str">
            <v> u   </v>
          </cell>
          <cell r="E1795">
            <v>11.760000000000002</v>
          </cell>
        </row>
        <row r="1796">
          <cell r="B1796">
            <v>2104.2400000000052</v>
          </cell>
          <cell r="C1796" t="str">
            <v> Cerradura principal d/pomo LOCKSET cromada                    </v>
          </cell>
          <cell r="D1796" t="str">
            <v> u   </v>
          </cell>
          <cell r="E1796">
            <v>12.768000000000002</v>
          </cell>
        </row>
        <row r="1797">
          <cell r="B1797">
            <v>2104.2500000000055</v>
          </cell>
          <cell r="C1797" t="str">
            <v> Cerradura puerta enrollable/central LOKSET                  </v>
          </cell>
          <cell r="D1797" t="str">
            <v> u   </v>
          </cell>
          <cell r="E1797">
            <v>6.496</v>
          </cell>
        </row>
        <row r="1798">
          <cell r="B1798">
            <v>2104.2600000000057</v>
          </cell>
          <cell r="C1798" t="str">
            <v> Cerradura entrada    aluminio                         </v>
          </cell>
          <cell r="D1798" t="str">
            <v> u   </v>
          </cell>
          <cell r="E1798">
            <v>9.128000000000002</v>
          </cell>
        </row>
        <row r="1799">
          <cell r="B1799">
            <v>2105</v>
          </cell>
          <cell r="C1799" t="str">
            <v>CERRADURAS KWIKSET</v>
          </cell>
        </row>
        <row r="1800">
          <cell r="B1800">
            <v>2105.01</v>
          </cell>
          <cell r="C1800" t="str">
            <v> Cerradura baño/pomo Kwikset Polo (LATON BRILLANTE)                     </v>
          </cell>
          <cell r="D1800" t="str">
            <v> u   </v>
          </cell>
          <cell r="E1800">
            <v>19.824</v>
          </cell>
        </row>
        <row r="1801">
          <cell r="B1801">
            <v>2105.0200000000004</v>
          </cell>
          <cell r="C1801" t="str">
            <v> Cerradura dormitorio/pomo Kwikset Polo (LATON BRILLANTE)                </v>
          </cell>
          <cell r="D1801" t="str">
            <v> u   </v>
          </cell>
          <cell r="E1801">
            <v>25.984</v>
          </cell>
        </row>
        <row r="1802">
          <cell r="B1802">
            <v>2105.0300000000007</v>
          </cell>
          <cell r="C1802" t="str">
            <v> Cerradura principal/pomo Kwikset Polo (LATON BRILLANTE)</v>
          </cell>
          <cell r="D1802" t="str">
            <v> u   </v>
          </cell>
          <cell r="E1802">
            <v>35.84</v>
          </cell>
        </row>
        <row r="1803">
          <cell r="B1803">
            <v>2105.040000000001</v>
          </cell>
          <cell r="C1803" t="str">
            <v> Cerradura baño/pomo Kwikset Polo (NIQUEL ANTIGUO)                     </v>
          </cell>
          <cell r="D1803" t="str">
            <v> u   </v>
          </cell>
          <cell r="E1803">
            <v>21.056000000000004</v>
          </cell>
        </row>
        <row r="1804">
          <cell r="B1804">
            <v>2105.050000000001</v>
          </cell>
          <cell r="C1804" t="str">
            <v> Cerradura dormitorio/pomo Kwikset Polo (NIQUEL ANTIGUO)                </v>
          </cell>
          <cell r="D1804" t="str">
            <v> u   </v>
          </cell>
          <cell r="E1804">
            <v>28.560000000000002</v>
          </cell>
        </row>
        <row r="1805">
          <cell r="B1805">
            <v>2105.0600000000013</v>
          </cell>
          <cell r="C1805" t="str">
            <v> Cerradura principal/pomo Kwikset Polo (NIQUEL ANTIGUO)</v>
          </cell>
          <cell r="D1805" t="str">
            <v> u   </v>
          </cell>
          <cell r="E1805">
            <v>38.080000000000005</v>
          </cell>
        </row>
        <row r="1806">
          <cell r="B1806">
            <v>2105.0700000000015</v>
          </cell>
          <cell r="C1806" t="str">
            <v> Cerradura baño/pomo Kwikset Eclipse (LATON ANTIGUO)</v>
          </cell>
          <cell r="D1806" t="str">
            <v> u   </v>
          </cell>
          <cell r="E1806">
            <v>23.520000000000003</v>
          </cell>
        </row>
        <row r="1807">
          <cell r="B1807">
            <v>2105.0800000000017</v>
          </cell>
          <cell r="C1807" t="str">
            <v> Cerradura dormitorio/pomo Kwikset Eclipse (LATON ANTIGUO)            </v>
          </cell>
          <cell r="D1807" t="str">
            <v> u   </v>
          </cell>
          <cell r="E1807">
            <v>33.488</v>
          </cell>
        </row>
        <row r="1808">
          <cell r="B1808">
            <v>2105.090000000002</v>
          </cell>
          <cell r="C1808" t="str">
            <v> Cerradura principal/pomo Kwikset Eclipse (LATON ANTIGUO)              </v>
          </cell>
          <cell r="D1808" t="str">
            <v> u   </v>
          </cell>
          <cell r="E1808">
            <v>41.440000000000005</v>
          </cell>
        </row>
        <row r="1809">
          <cell r="B1809">
            <v>2105.100000000002</v>
          </cell>
          <cell r="C1809" t="str">
            <v> Cerradura baño/pomo Kwikset Grecian (LATON BRILLANTE)                   </v>
          </cell>
          <cell r="D1809" t="str">
            <v> u   </v>
          </cell>
          <cell r="E1809">
            <v>21.056000000000004</v>
          </cell>
        </row>
        <row r="1810">
          <cell r="B1810">
            <v>2105.1100000000024</v>
          </cell>
          <cell r="C1810" t="str">
            <v> Cerradura dormitorio/pomo Kwikset Grecian (LATON BRILLANTE)           </v>
          </cell>
          <cell r="D1810" t="str">
            <v> u   </v>
          </cell>
          <cell r="E1810">
            <v>28.560000000000002</v>
          </cell>
        </row>
        <row r="1811">
          <cell r="B1811">
            <v>2105.1200000000026</v>
          </cell>
          <cell r="C1811" t="str">
            <v> Cerradura principal/pomo Kwikset Grecian (LATON BRILLANTE)              </v>
          </cell>
          <cell r="D1811" t="str">
            <v> u   </v>
          </cell>
          <cell r="E1811">
            <v>38.080000000000005</v>
          </cell>
        </row>
        <row r="1812">
          <cell r="B1812">
            <v>2105.130000000003</v>
          </cell>
          <cell r="C1812" t="str">
            <v> Cerradura baño/pomo Kwikset Bel Air (LATON ANTIGUO)</v>
          </cell>
          <cell r="D1812" t="str">
            <v> u   </v>
          </cell>
          <cell r="E1812">
            <v>22.176000000000002</v>
          </cell>
        </row>
        <row r="1813">
          <cell r="B1813">
            <v>2105.140000000003</v>
          </cell>
          <cell r="C1813" t="str">
            <v> Cerradura dormitorio/pomo Bel Air (LATON ANTIGUO)            </v>
          </cell>
          <cell r="D1813" t="str">
            <v> u   </v>
          </cell>
          <cell r="E1813">
            <v>30.912000000000006</v>
          </cell>
        </row>
        <row r="1814">
          <cell r="B1814">
            <v>2105.1500000000033</v>
          </cell>
          <cell r="C1814" t="str">
            <v> Cerradura principal/pomo Kwikset Bel Air (LATON ANTIGUO)              </v>
          </cell>
          <cell r="D1814" t="str">
            <v> u   </v>
          </cell>
          <cell r="E1814">
            <v>39.2</v>
          </cell>
        </row>
        <row r="1815">
          <cell r="B1815">
            <v>2107</v>
          </cell>
          <cell r="C1815" t="str">
            <v>PRODUCTOS TESA</v>
          </cell>
        </row>
        <row r="1816">
          <cell r="B1816">
            <v>2107.01</v>
          </cell>
          <cell r="C1816" t="str">
            <v>Pomos 2610/60 /v cromo mate dormitorio</v>
          </cell>
          <cell r="D1816" t="str">
            <v> u   </v>
          </cell>
          <cell r="E1816">
            <v>17.9536</v>
          </cell>
        </row>
        <row r="1817">
          <cell r="B1817">
            <v>2107.0200000000004</v>
          </cell>
          <cell r="C1817" t="str">
            <v>Pomos 2610/60 /v latón pulido dormitorio</v>
          </cell>
          <cell r="D1817" t="str">
            <v> u   </v>
          </cell>
          <cell r="E1817">
            <v>17.9536</v>
          </cell>
        </row>
        <row r="1818">
          <cell r="B1818">
            <v>2107.0300000000007</v>
          </cell>
          <cell r="C1818" t="str">
            <v>Pomos 2603/60 /v cromo mate baño</v>
          </cell>
          <cell r="D1818" t="str">
            <v> u   </v>
          </cell>
          <cell r="E1818">
            <v>13.664</v>
          </cell>
        </row>
        <row r="1819">
          <cell r="B1819">
            <v>2107.040000000001</v>
          </cell>
          <cell r="C1819" t="str">
            <v>Pomos 2603/60 /v latón pulido baño</v>
          </cell>
          <cell r="D1819" t="str">
            <v> u   </v>
          </cell>
          <cell r="E1819">
            <v>13.664</v>
          </cell>
        </row>
        <row r="1820">
          <cell r="B1820">
            <v>2107.050000000001</v>
          </cell>
          <cell r="C1820" t="str">
            <v>Picaporte 4B10/60/V latón pulido dormitorio</v>
          </cell>
          <cell r="D1820" t="str">
            <v> u   </v>
          </cell>
          <cell r="E1820">
            <v>46.5696</v>
          </cell>
        </row>
        <row r="1821">
          <cell r="B1821">
            <v>2107.0600000000013</v>
          </cell>
          <cell r="C1821" t="str">
            <v>Picaporte 4B10/60/V cromo mate dormitorio</v>
          </cell>
          <cell r="D1821" t="str">
            <v> u   </v>
          </cell>
          <cell r="E1821">
            <v>46.5696</v>
          </cell>
        </row>
        <row r="1822">
          <cell r="B1822">
            <v>2107.0700000000015</v>
          </cell>
          <cell r="C1822" t="str">
            <v>Picaporte 4B03/60/V latón pulido baño</v>
          </cell>
          <cell r="D1822" t="str">
            <v> u   </v>
          </cell>
          <cell r="E1822">
            <v>41.03680000000001</v>
          </cell>
        </row>
        <row r="1823">
          <cell r="B1823">
            <v>2107.0800000000017</v>
          </cell>
          <cell r="C1823" t="str">
            <v>Picaporte 4B03/60/V cromo mate baño</v>
          </cell>
          <cell r="D1823" t="str">
            <v> u   </v>
          </cell>
          <cell r="E1823">
            <v>41.03680000000001</v>
          </cell>
        </row>
        <row r="1824">
          <cell r="B1824">
            <v>2107.090000000002</v>
          </cell>
          <cell r="C1824" t="str">
            <v>Cerrojos 516/60/V latón antiguo llave-seguro</v>
          </cell>
          <cell r="D1824" t="str">
            <v> u   </v>
          </cell>
          <cell r="E1824">
            <v>23.184</v>
          </cell>
        </row>
        <row r="1825">
          <cell r="B1825">
            <v>2107.100000000002</v>
          </cell>
          <cell r="C1825" t="str">
            <v>Cerrojos 517/60/V latón antiguo llave-</v>
          </cell>
          <cell r="D1825" t="str">
            <v> u   </v>
          </cell>
          <cell r="E1825">
            <v>32.816</v>
          </cell>
        </row>
        <row r="1826">
          <cell r="B1826">
            <v>2107.1100000000024</v>
          </cell>
          <cell r="C1826" t="str">
            <v>Cerrojos 517/60/V latón pulido llave-</v>
          </cell>
          <cell r="D1826" t="str">
            <v> u   </v>
          </cell>
          <cell r="E1826">
            <v>32.816</v>
          </cell>
        </row>
        <row r="1827">
          <cell r="B1827">
            <v>2107.1200000000026</v>
          </cell>
          <cell r="C1827" t="str">
            <v>Cerraduras sobreponer 125/60/D GR</v>
          </cell>
          <cell r="D1827" t="str">
            <v> u   </v>
          </cell>
          <cell r="E1827">
            <v>9.676800000000002</v>
          </cell>
        </row>
        <row r="1828">
          <cell r="B1828">
            <v>2107.130000000003</v>
          </cell>
          <cell r="C1828" t="str">
            <v>Cerraduras sobreponer 125/60/I GR</v>
          </cell>
          <cell r="D1828" t="str">
            <v> u   </v>
          </cell>
          <cell r="E1828">
            <v>9.676800000000002</v>
          </cell>
        </row>
        <row r="1829">
          <cell r="B1829">
            <v>2107.140000000003</v>
          </cell>
          <cell r="C1829" t="str">
            <v>Cerraduras metálicas 2210 28 Al</v>
          </cell>
          <cell r="D1829" t="str">
            <v> u   </v>
          </cell>
          <cell r="E1829">
            <v>17.136000000000003</v>
          </cell>
        </row>
        <row r="1830">
          <cell r="B1830">
            <v>2107.1500000000033</v>
          </cell>
          <cell r="C1830" t="str">
            <v>Cerraduras metálicas 2240 30 3 Al</v>
          </cell>
          <cell r="D1830" t="str">
            <v> u   </v>
          </cell>
          <cell r="E1830">
            <v>42.56</v>
          </cell>
        </row>
        <row r="1831">
          <cell r="B1831">
            <v>2107.1600000000035</v>
          </cell>
          <cell r="C1831" t="str">
            <v>Cerraduras embutir 2030/60 LP</v>
          </cell>
          <cell r="D1831" t="str">
            <v> u   </v>
          </cell>
          <cell r="E1831">
            <v>23.0048</v>
          </cell>
        </row>
        <row r="1832">
          <cell r="B1832">
            <v>2108</v>
          </cell>
          <cell r="C1832" t="str">
            <v>PRODUCTOS FAC</v>
          </cell>
        </row>
        <row r="1833">
          <cell r="B1833">
            <v>2108.01</v>
          </cell>
          <cell r="C1833" t="str">
            <v>Cerradura sobreponer S-95 Pintada</v>
          </cell>
          <cell r="D1833" t="str">
            <v> u   </v>
          </cell>
          <cell r="E1833">
            <v>14.873600000000001</v>
          </cell>
        </row>
        <row r="1834">
          <cell r="B1834">
            <v>2108.0200000000004</v>
          </cell>
          <cell r="C1834" t="str">
            <v>Cerradura sobreponer S-90 Pintada</v>
          </cell>
          <cell r="D1834" t="str">
            <v> u   </v>
          </cell>
          <cell r="E1834">
            <v>42.0448</v>
          </cell>
        </row>
        <row r="1835">
          <cell r="B1835">
            <v>2108.0300000000007</v>
          </cell>
          <cell r="C1835" t="str">
            <v>Cerradura sobreponer S-90 Cromada</v>
          </cell>
          <cell r="D1835" t="str">
            <v> u   </v>
          </cell>
          <cell r="E1835">
            <v>42.9632</v>
          </cell>
        </row>
        <row r="1836">
          <cell r="B1836">
            <v>2108.040000000001</v>
          </cell>
          <cell r="C1836" t="str">
            <v>Cerradura sobreponer S-90 Dorada</v>
          </cell>
          <cell r="D1836" t="str">
            <v> u   </v>
          </cell>
          <cell r="E1836">
            <v>47.824000000000005</v>
          </cell>
        </row>
        <row r="1837">
          <cell r="B1837">
            <v>2108.050000000001</v>
          </cell>
          <cell r="C1837" t="str">
            <v>Cerradura sobreponer S-90R Pintada</v>
          </cell>
          <cell r="D1837" t="str">
            <v> u   </v>
          </cell>
          <cell r="E1837">
            <v>45.2928</v>
          </cell>
        </row>
        <row r="1838">
          <cell r="B1838">
            <v>2108.0600000000013</v>
          </cell>
          <cell r="C1838" t="str">
            <v>Cerradura sobreponer S-90A Pintada</v>
          </cell>
          <cell r="D1838" t="str">
            <v> u   </v>
          </cell>
          <cell r="E1838">
            <v>91.31360000000001</v>
          </cell>
        </row>
        <row r="1839">
          <cell r="B1839">
            <v>2200</v>
          </cell>
          <cell r="C1839" t="str">
            <v>SANITARIOS Y GRIFERIA</v>
          </cell>
        </row>
        <row r="1840">
          <cell r="B1840">
            <v>2201</v>
          </cell>
          <cell r="C1840" t="str">
            <v>ACCESORIOS Y JUEGOS DE BAÑO</v>
          </cell>
        </row>
        <row r="1841">
          <cell r="B1841">
            <v>2201.01</v>
          </cell>
          <cell r="C1841" t="str">
            <v> Accesorios d/baño EDESA adhesivo blanco               </v>
          </cell>
          <cell r="D1841" t="str">
            <v> jgo </v>
          </cell>
          <cell r="E1841">
            <v>10.920000000000002</v>
          </cell>
        </row>
        <row r="1842">
          <cell r="B1842">
            <v>2201.0200000000004</v>
          </cell>
          <cell r="C1842" t="str">
            <v> Accesorios d/baño EDESA adhesivo suave</v>
          </cell>
          <cell r="D1842" t="str">
            <v> jgo </v>
          </cell>
          <cell r="E1842">
            <v>12.051200000000001</v>
          </cell>
        </row>
        <row r="1843">
          <cell r="B1843">
            <v>2201.0300000000007</v>
          </cell>
          <cell r="C1843" t="str">
            <v> Accesorios d/baño EDESA adhesivo fuerte</v>
          </cell>
          <cell r="D1843" t="str">
            <v> jgo </v>
          </cell>
          <cell r="E1843">
            <v>13.260800000000001</v>
          </cell>
        </row>
        <row r="1844">
          <cell r="B1844">
            <v>2201.040000000001</v>
          </cell>
          <cell r="C1844" t="str">
            <v> Accesorios Spazzio fuerte                                  </v>
          </cell>
          <cell r="D1844" t="str">
            <v> jgo </v>
          </cell>
          <cell r="E1844">
            <v>28.414400000000004</v>
          </cell>
        </row>
        <row r="1845">
          <cell r="B1845">
            <v>2201.050000000001</v>
          </cell>
          <cell r="C1845" t="str">
            <v> Accesorios Spazzio suave       </v>
          </cell>
          <cell r="D1845" t="str">
            <v> jgo </v>
          </cell>
          <cell r="E1845">
            <v>25.8272</v>
          </cell>
        </row>
        <row r="1846">
          <cell r="B1846">
            <v>2201.0600000000013</v>
          </cell>
          <cell r="C1846" t="str">
            <v> Accesorios Spazzio blanco</v>
          </cell>
          <cell r="D1846" t="str">
            <v> jgo </v>
          </cell>
          <cell r="E1846">
            <v>23.452800000000003</v>
          </cell>
        </row>
        <row r="1847">
          <cell r="B1847">
            <v>2201.0700000000015</v>
          </cell>
          <cell r="C1847" t="str">
            <v> Portavasos y cepillos FV Collec.Stylo Blanco (LINEA DE LUJO)    </v>
          </cell>
          <cell r="D1847" t="str">
            <v> u   </v>
          </cell>
          <cell r="E1847">
            <v>31.214400000000005</v>
          </cell>
        </row>
        <row r="1848">
          <cell r="B1848">
            <v>2201.0800000000017</v>
          </cell>
          <cell r="C1848" t="str">
            <v> Repisa FV Collection Stylo Blanco (LINEA DE LUJO)                   </v>
          </cell>
          <cell r="D1848" t="str">
            <v> u   </v>
          </cell>
          <cell r="E1848">
            <v>80.95360000000001</v>
          </cell>
        </row>
        <row r="1849">
          <cell r="B1849">
            <v>2201.090000000002</v>
          </cell>
          <cell r="C1849" t="str">
            <v> Agarradera p/bañera FV Collec.Stylo Blanco (LINEA DE LUJO)           </v>
          </cell>
          <cell r="D1849" t="str">
            <v> u   </v>
          </cell>
          <cell r="E1849">
            <v>53.379200000000004</v>
          </cell>
        </row>
        <row r="1850">
          <cell r="B1850">
            <v>2201.100000000002</v>
          </cell>
          <cell r="C1850" t="str">
            <v> Portarollo FV Collection Stylo Blanco (LINEA DE LUJO)            </v>
          </cell>
          <cell r="D1850" t="str">
            <v> u   </v>
          </cell>
          <cell r="E1850">
            <v>28.224</v>
          </cell>
        </row>
        <row r="1851">
          <cell r="B1851">
            <v>2201.1100000000024</v>
          </cell>
          <cell r="C1851" t="str">
            <v> Perchero FV Collection Stylo Blanco (LINEA DE LUJO)                 </v>
          </cell>
          <cell r="D1851" t="str">
            <v> u   </v>
          </cell>
          <cell r="E1851">
            <v>21.571200000000005</v>
          </cell>
        </row>
        <row r="1852">
          <cell r="B1852">
            <v>2201.1200000000026</v>
          </cell>
          <cell r="C1852" t="str">
            <v> Toallero de aro FV Collection Stylo Blanco (LINEA DE LUJO)         </v>
          </cell>
          <cell r="D1852" t="str">
            <v> u   </v>
          </cell>
          <cell r="E1852">
            <v>42.66080000000001</v>
          </cell>
        </row>
        <row r="1853">
          <cell r="B1853">
            <v>2201.130000000003</v>
          </cell>
          <cell r="C1853" t="str">
            <v> Jabonera p/aplic. FV Collection Stylo Blanco (LINEA DE LUJO)</v>
          </cell>
          <cell r="D1853" t="str">
            <v> u   </v>
          </cell>
          <cell r="E1853">
            <v>27.1264</v>
          </cell>
        </row>
        <row r="1854">
          <cell r="B1854">
            <v>2201.140000000003</v>
          </cell>
          <cell r="C1854" t="str">
            <v> Juego de tina con transferencia FUTURA (LINEA INTERMEDIA)</v>
          </cell>
          <cell r="D1854" t="str">
            <v> u   </v>
          </cell>
          <cell r="E1854">
            <v>65.9568</v>
          </cell>
        </row>
        <row r="1855">
          <cell r="B1855">
            <v>2201.1500000000033</v>
          </cell>
          <cell r="C1855" t="str">
            <v> Juego de baño con transferencia KROMUS cromo oro (LINEA DE LUJO)          </v>
          </cell>
          <cell r="D1855" t="str">
            <v> u   </v>
          </cell>
          <cell r="E1855">
            <v>186.73760000000001</v>
          </cell>
        </row>
        <row r="1856">
          <cell r="B1856">
            <v>2201.1600000000035</v>
          </cell>
          <cell r="C1856" t="str">
            <v> Medio juego de acces. FV Coll.Stylo Blanco (LINEA DE LUJO)</v>
          </cell>
          <cell r="D1856" t="str">
            <v> u   </v>
          </cell>
          <cell r="E1856">
            <v>98.0224</v>
          </cell>
        </row>
        <row r="1857">
          <cell r="B1857">
            <v>2201.1700000000037</v>
          </cell>
          <cell r="C1857" t="str">
            <v> Juego completo accesorios FV Coll. Stylo Blanco (LINEA DE LUJO)         </v>
          </cell>
          <cell r="D1857" t="str">
            <v> u   </v>
          </cell>
          <cell r="E1857">
            <v>154.728</v>
          </cell>
        </row>
        <row r="1858">
          <cell r="B1858">
            <v>2201.180000000004</v>
          </cell>
          <cell r="C1858" t="str">
            <v> Juego de bidet FUTURA (LINEA INTERMEDIA)                          </v>
          </cell>
          <cell r="D1858" t="str">
            <v> u   </v>
          </cell>
          <cell r="E1858">
            <v>84.896</v>
          </cell>
        </row>
        <row r="1859">
          <cell r="B1859">
            <v>2202</v>
          </cell>
          <cell r="C1859" t="str">
            <v>BIDET</v>
          </cell>
        </row>
        <row r="1860">
          <cell r="B1860">
            <v>2202.01</v>
          </cell>
          <cell r="C1860" t="str">
            <v> Bidet Victoria Blanco FV   (LINEA DE LUJO)                           </v>
          </cell>
          <cell r="D1860" t="str">
            <v>u   </v>
          </cell>
          <cell r="E1860">
            <v>109.79360000000001</v>
          </cell>
        </row>
        <row r="1861">
          <cell r="B1861">
            <v>2202.0200000000004</v>
          </cell>
          <cell r="C1861" t="str">
            <v> Línea Galaxie Bidet Beretta Blanco                      </v>
          </cell>
          <cell r="D1861" t="str">
            <v>u   </v>
          </cell>
          <cell r="E1861">
            <v>74.50240000000001</v>
          </cell>
        </row>
        <row r="1862">
          <cell r="B1862">
            <v>2202.0300000000007</v>
          </cell>
          <cell r="C1862" t="str">
            <v> Línea Galaxie Bidet Beretta suave</v>
          </cell>
          <cell r="D1862" t="str">
            <v>u</v>
          </cell>
          <cell r="E1862">
            <v>81.96160000000002</v>
          </cell>
        </row>
        <row r="1863">
          <cell r="B1863">
            <v>2202.040000000001</v>
          </cell>
          <cell r="C1863" t="str">
            <v> Línea Galaxie Bidet Beretta fuerte</v>
          </cell>
          <cell r="D1863" t="str">
            <v>u</v>
          </cell>
          <cell r="E1863">
            <v>90.14880000000001</v>
          </cell>
        </row>
        <row r="1864">
          <cell r="B1864">
            <v>2202.050000000001</v>
          </cell>
          <cell r="C1864" t="str">
            <v>Bidet Jade (LINEA PLASMADE) (MARMOL CULTIVADO)</v>
          </cell>
          <cell r="D1864" t="str">
            <v>u</v>
          </cell>
          <cell r="E1864">
            <v>134.4</v>
          </cell>
        </row>
        <row r="1865">
          <cell r="B1865">
            <v>2202.0600000000013</v>
          </cell>
          <cell r="C1865" t="str">
            <v>Bidet Diamante (LINEA PLASMADE) (MARMOL CULTIVADO)</v>
          </cell>
          <cell r="D1865" t="str">
            <v>u</v>
          </cell>
          <cell r="E1865">
            <v>112</v>
          </cell>
        </row>
        <row r="1866">
          <cell r="B1866">
            <v>2203</v>
          </cell>
          <cell r="C1866" t="str">
            <v>DUCHAS</v>
          </cell>
        </row>
        <row r="1867">
          <cell r="B1867">
            <v>2203.01</v>
          </cell>
          <cell r="C1867" t="str">
            <v> Ducha teléfono FUTURA (LINEA INTERMEDIA)</v>
          </cell>
          <cell r="D1867" t="str">
            <v> u   </v>
          </cell>
          <cell r="E1867">
            <v>25.894400000000005</v>
          </cell>
        </row>
        <row r="1868">
          <cell r="B1868">
            <v>2203.0200000000004</v>
          </cell>
          <cell r="C1868" t="str">
            <v> Ducha teléfono con mezcladora FUTURA  (LINEA INTERMEDIA)                </v>
          </cell>
          <cell r="D1868" t="str">
            <v> u   </v>
          </cell>
          <cell r="E1868">
            <v>54.2864</v>
          </cell>
        </row>
        <row r="1869">
          <cell r="B1869">
            <v>2204</v>
          </cell>
          <cell r="C1869" t="str">
            <v>FREGADEROS</v>
          </cell>
        </row>
        <row r="1870">
          <cell r="B1870">
            <v>2204.01</v>
          </cell>
          <cell r="C1870" t="str">
            <v> Fregadero de cocina 3 pozos de lujo FV (LINEA LUJO)               </v>
          </cell>
          <cell r="D1870" t="str">
            <v> u   </v>
          </cell>
          <cell r="E1870">
            <v>431.27840000000003</v>
          </cell>
        </row>
        <row r="1871">
          <cell r="B1871">
            <v>2204.0200000000004</v>
          </cell>
          <cell r="C1871" t="str">
            <v> Fregadero de ropa blanco FV (LINEA DE LUJO)                                 </v>
          </cell>
          <cell r="D1871" t="str">
            <v> u   </v>
          </cell>
          <cell r="E1871">
            <v>73.9088</v>
          </cell>
        </row>
        <row r="1872">
          <cell r="B1872">
            <v>2204.0300000000007</v>
          </cell>
          <cell r="C1872" t="str">
            <v> Lavadero Sidec 1 Pozo 100x50 c/desague                </v>
          </cell>
          <cell r="D1872" t="str">
            <v> u   </v>
          </cell>
          <cell r="E1872">
            <v>44.38</v>
          </cell>
        </row>
        <row r="1873">
          <cell r="B1873">
            <v>2204.040000000001</v>
          </cell>
          <cell r="C1873" t="str">
            <v>Fregadero Triple (LINEA PLASMADE) (MARMOL CULTIVADO)</v>
          </cell>
          <cell r="D1873" t="str">
            <v> u   </v>
          </cell>
          <cell r="E1873">
            <v>90</v>
          </cell>
        </row>
        <row r="1874">
          <cell r="B1874">
            <v>2204.050000000001</v>
          </cell>
          <cell r="C1874" t="str">
            <v>Fregadero con doble esucrridera  (LINEA PLASMADE) (MARMOL CULTIVADO)</v>
          </cell>
          <cell r="D1874" t="str">
            <v> u   </v>
          </cell>
          <cell r="E1874">
            <v>84</v>
          </cell>
        </row>
        <row r="1875">
          <cell r="B1875">
            <v>2204.0600000000013</v>
          </cell>
          <cell r="C1875" t="str">
            <v>Fregadero doble  (LINEA PLASMADE) (MARMOL CULTIVADO)</v>
          </cell>
          <cell r="D1875" t="str">
            <v> u   </v>
          </cell>
          <cell r="E1875">
            <v>67</v>
          </cell>
        </row>
        <row r="1876">
          <cell r="B1876">
            <v>2204.0700000000015</v>
          </cell>
          <cell r="C1876" t="str">
            <v>Fregadero con simple esurridera  (LINEA PLASMADE) (MARMOL CULTIVADO)</v>
          </cell>
          <cell r="D1876" t="str">
            <v> u   </v>
          </cell>
          <cell r="E1876">
            <v>62</v>
          </cell>
        </row>
        <row r="1877">
          <cell r="B1877">
            <v>2204.0800000000017</v>
          </cell>
          <cell r="C1877" t="str">
            <v>Fregadero Simple  (LINEA PLASMADE) (MARMOL CULTIVADO)</v>
          </cell>
          <cell r="D1877" t="str">
            <v> u   </v>
          </cell>
          <cell r="E1877">
            <v>45</v>
          </cell>
        </row>
        <row r="1878">
          <cell r="B1878">
            <v>2204.090000000002</v>
          </cell>
          <cell r="C1878" t="str">
            <v>Escurridera Integral  (LINEA PLASMADE) (GRANADATEX S. SOLIDA)</v>
          </cell>
          <cell r="D1878" t="str">
            <v> u   </v>
          </cell>
          <cell r="E1878">
            <v>44.8</v>
          </cell>
        </row>
        <row r="1879">
          <cell r="B1879">
            <v>2204.100000000002</v>
          </cell>
          <cell r="C1879" t="str">
            <v>Pozo Bar  (LINEA PLASMADE) (MARMOL CULTIVADO)</v>
          </cell>
          <cell r="D1879" t="str">
            <v> u   </v>
          </cell>
          <cell r="E1879">
            <v>67.2</v>
          </cell>
        </row>
        <row r="1880">
          <cell r="B1880">
            <v>2204.1100000000024</v>
          </cell>
          <cell r="C1880" t="str">
            <v>Pozo Lavacopas  (LINEA PLASMADE) (MARMOL CULTIVADO)</v>
          </cell>
          <cell r="D1880" t="str">
            <v> u   </v>
          </cell>
          <cell r="E1880">
            <v>50.4</v>
          </cell>
        </row>
        <row r="1881">
          <cell r="B1881">
            <v>2204.1200000000026</v>
          </cell>
          <cell r="C1881" t="str">
            <v>Desague 3 1/2 pul. Fregadero con tubo  (LINEA PLASMADE) (MARMOL CULTIVADO)</v>
          </cell>
          <cell r="D1881" t="str">
            <v> u   </v>
          </cell>
          <cell r="E1881">
            <v>8.96</v>
          </cell>
        </row>
        <row r="1882">
          <cell r="B1882">
            <v>2204.130000000003</v>
          </cell>
          <cell r="C1882" t="str">
            <v>Tubo de Abasto lav. Brasscraft  (LINEA PLASMADE) (MARMOL CULTIVADO)</v>
          </cell>
          <cell r="D1882" t="str">
            <v> u   </v>
          </cell>
          <cell r="E1882">
            <v>10.98</v>
          </cell>
        </row>
        <row r="1883">
          <cell r="B1883">
            <v>2204.140000000003</v>
          </cell>
          <cell r="C1883" t="str">
            <v>Fregadero de acero inoxidable (100x50) 1 pozo S/PALA</v>
          </cell>
          <cell r="D1883" t="str">
            <v>u</v>
          </cell>
          <cell r="E1883">
            <v>29.680000000000003</v>
          </cell>
        </row>
        <row r="1884">
          <cell r="B1884">
            <v>2204.1500000000033</v>
          </cell>
          <cell r="C1884" t="str">
            <v>Fregadero de acero inoxidable (80x50) 1 pozo S/PALA</v>
          </cell>
          <cell r="D1884" t="str">
            <v>u</v>
          </cell>
          <cell r="E1884">
            <v>23.520000000000003</v>
          </cell>
        </row>
        <row r="1885">
          <cell r="B1885">
            <v>2204.1600000000035</v>
          </cell>
          <cell r="C1885" t="str">
            <v>Poceta de acero inoxidable (52x48) S/PALA</v>
          </cell>
          <cell r="D1885" t="str">
            <v>u</v>
          </cell>
          <cell r="E1885">
            <v>17.92</v>
          </cell>
        </row>
        <row r="1886">
          <cell r="B1886">
            <v>2205</v>
          </cell>
          <cell r="C1886" t="str">
            <v>INODOROS DE PORCELANA</v>
          </cell>
        </row>
        <row r="1887">
          <cell r="B1887">
            <v>2205.01</v>
          </cell>
          <cell r="C1887" t="str">
            <v> Línea Super Galaxie Inodoro Kingsley Blanco 1.6 gal.     </v>
          </cell>
          <cell r="D1887" t="str">
            <v> u   </v>
          </cell>
          <cell r="E1887">
            <v>239.38880000000003</v>
          </cell>
        </row>
        <row r="1888">
          <cell r="B1888">
            <v>2205.0200000000004</v>
          </cell>
          <cell r="C1888" t="str">
            <v> Línea Super Galaxie Inodoro Kingsley Suave 1.6 gal.     </v>
          </cell>
          <cell r="D1888" t="str">
            <v> u   </v>
          </cell>
          <cell r="E1888">
            <v>263.3344</v>
          </cell>
        </row>
        <row r="1889">
          <cell r="B1889">
            <v>2205.0300000000007</v>
          </cell>
          <cell r="C1889" t="str">
            <v> Línea Super Galaxie Inodoro Kingsley Fuerte 1.6 gal.     </v>
          </cell>
          <cell r="D1889" t="str">
            <v> u   </v>
          </cell>
          <cell r="E1889">
            <v>289.66560000000004</v>
          </cell>
        </row>
        <row r="1890">
          <cell r="B1890">
            <v>2205.040000000001</v>
          </cell>
          <cell r="C1890" t="str">
            <v>Línea Medieval Inodoro Blanco 1.6 gal.</v>
          </cell>
          <cell r="D1890" t="str">
            <v> u   </v>
          </cell>
          <cell r="E1890">
            <v>182.96320000000003</v>
          </cell>
        </row>
        <row r="1891">
          <cell r="B1891">
            <v>2205.050000000001</v>
          </cell>
          <cell r="C1891" t="str">
            <v>Línea Medieval Inodoro Suave 1.6 gal.</v>
          </cell>
          <cell r="D1891" t="str">
            <v> u   </v>
          </cell>
          <cell r="E1891">
            <v>201.29760000000002</v>
          </cell>
        </row>
        <row r="1892">
          <cell r="B1892">
            <v>2205.0600000000013</v>
          </cell>
          <cell r="C1892" t="str">
            <v>Línea Galaxie Inodoro Century Elongado blanco</v>
          </cell>
          <cell r="D1892" t="str">
            <v> u   </v>
          </cell>
          <cell r="E1892">
            <v>112.92960000000001</v>
          </cell>
        </row>
        <row r="1893">
          <cell r="B1893">
            <v>2205.0700000000015</v>
          </cell>
          <cell r="C1893" t="str">
            <v>Línea Galaxie Inodoro Century Elongado suave</v>
          </cell>
          <cell r="D1893" t="str">
            <v> u   </v>
          </cell>
          <cell r="E1893">
            <v>124.32000000000001</v>
          </cell>
        </row>
        <row r="1894">
          <cell r="B1894">
            <v>2205.0800000000017</v>
          </cell>
          <cell r="C1894" t="str">
            <v>Línea Galaxie Inodoro Century Elongado fuerte</v>
          </cell>
          <cell r="D1894" t="str">
            <v> u   </v>
          </cell>
          <cell r="E1894">
            <v>136.8528</v>
          </cell>
        </row>
        <row r="1895">
          <cell r="B1895">
            <v>2205.090000000002</v>
          </cell>
          <cell r="C1895" t="str">
            <v> Línea Galaxie Inodoro Century Magnolia blanco 1.6 gal.                      </v>
          </cell>
          <cell r="D1895" t="str">
            <v> u   </v>
          </cell>
          <cell r="E1895">
            <v>92.792</v>
          </cell>
        </row>
        <row r="1896">
          <cell r="B1896">
            <v>2205.100000000002</v>
          </cell>
          <cell r="C1896" t="str">
            <v> Línea Galaxie Inodoro Century Magnolia suave 1.6 gal.                      </v>
          </cell>
          <cell r="D1896" t="str">
            <v> u   </v>
          </cell>
          <cell r="E1896">
            <v>102.0656</v>
          </cell>
        </row>
        <row r="1897">
          <cell r="B1897">
            <v>2205.1100000000024</v>
          </cell>
          <cell r="C1897" t="str">
            <v> Línea Galaxie Inodoro Century Magnolia fuerte 1.6 gal.                      </v>
          </cell>
          <cell r="D1897" t="str">
            <v> u   </v>
          </cell>
          <cell r="E1897">
            <v>112.25760000000001</v>
          </cell>
        </row>
        <row r="1898">
          <cell r="B1898">
            <v>2205.1200000000026</v>
          </cell>
          <cell r="C1898" t="str">
            <v> Línea Inst. Inodoro Savex Regular blanco                     </v>
          </cell>
          <cell r="D1898" t="str">
            <v> u   </v>
          </cell>
          <cell r="E1898">
            <v>42.4928</v>
          </cell>
        </row>
        <row r="1899">
          <cell r="B1899">
            <v>2205.130000000003</v>
          </cell>
          <cell r="C1899" t="str">
            <v> Línea Inst. Inodoro Savex Regular suave</v>
          </cell>
          <cell r="D1899" t="str">
            <v> u   </v>
          </cell>
          <cell r="E1899">
            <v>46.726400000000005</v>
          </cell>
        </row>
        <row r="1900">
          <cell r="B1900">
            <v>2205.140000000003</v>
          </cell>
          <cell r="C1900" t="str">
            <v> Línea Inst. Inodoro Savex Regular fuerte</v>
          </cell>
          <cell r="D1900" t="str">
            <v> u   </v>
          </cell>
          <cell r="E1900">
            <v>51.408</v>
          </cell>
        </row>
        <row r="1901">
          <cell r="B1901">
            <v>2205.1500000000033</v>
          </cell>
          <cell r="C1901" t="str">
            <v>Inodoro Crawford Elongado 1.6 gal.</v>
          </cell>
          <cell r="D1901" t="str">
            <v> u   </v>
          </cell>
          <cell r="E1901">
            <v>53.144000000000005</v>
          </cell>
        </row>
        <row r="1902">
          <cell r="B1902">
            <v>2205.1600000000035</v>
          </cell>
          <cell r="C1902" t="str">
            <v>Línea Comercial Inodoro Coronet blanco 1.6 gal.</v>
          </cell>
          <cell r="D1902" t="str">
            <v> u   </v>
          </cell>
          <cell r="E1902">
            <v>38.595200000000006</v>
          </cell>
        </row>
        <row r="1903">
          <cell r="B1903">
            <v>2205.1700000000037</v>
          </cell>
          <cell r="C1903" t="str">
            <v>Línea Comercial Inodoro Coronet suave 1.6 gal.</v>
          </cell>
          <cell r="D1903" t="str">
            <v> u   </v>
          </cell>
          <cell r="E1903">
            <v>42.436800000000005</v>
          </cell>
        </row>
        <row r="1904">
          <cell r="B1904">
            <v>2205.180000000004</v>
          </cell>
          <cell r="C1904" t="str">
            <v> Inodoro Firenze standard Blanco FV (LINEA ECONOMICA)                    </v>
          </cell>
          <cell r="D1904" t="str">
            <v> u   </v>
          </cell>
          <cell r="E1904">
            <v>41.83200000000001</v>
          </cell>
        </row>
        <row r="1905">
          <cell r="B1905">
            <v>2205.190000000004</v>
          </cell>
          <cell r="C1905" t="str">
            <v> Inodoro Firenze plus Blanco FV (LINEA ECONOMICA)                                </v>
          </cell>
          <cell r="D1905" t="str">
            <v> u   </v>
          </cell>
          <cell r="E1905">
            <v>50.7584</v>
          </cell>
        </row>
        <row r="1906">
          <cell r="B1906">
            <v>2205.2000000000044</v>
          </cell>
          <cell r="C1906" t="str">
            <v> Inodoro Torino elongado Blanco FV (LINEA INTERMEDIA)                            </v>
          </cell>
          <cell r="D1906" t="str">
            <v> u   </v>
          </cell>
          <cell r="E1906">
            <v>109.79360000000001</v>
          </cell>
        </row>
        <row r="1907">
          <cell r="B1907">
            <v>2205.2100000000046</v>
          </cell>
          <cell r="C1907" t="str">
            <v> Inodoro Torino elongado Colores Suaves FV (LINEA INTERMEDIA)</v>
          </cell>
          <cell r="D1907" t="str">
            <v> u   </v>
          </cell>
          <cell r="E1907">
            <v>120.78080000000001</v>
          </cell>
        </row>
        <row r="1908">
          <cell r="B1908">
            <v>2205.220000000005</v>
          </cell>
          <cell r="C1908" t="str">
            <v> Inodoro Lido standard Blanco FV (LINEA ECONOMICA)                             </v>
          </cell>
          <cell r="D1908" t="str">
            <v> u   </v>
          </cell>
          <cell r="E1908">
            <v>42.51520000000001</v>
          </cell>
        </row>
        <row r="1909">
          <cell r="B1909">
            <v>2205.230000000005</v>
          </cell>
          <cell r="C1909" t="str">
            <v> Inodoro Lido plus Blanco FV (LINEA ECONOMICA)                             </v>
          </cell>
          <cell r="D1909" t="str">
            <v> u   </v>
          </cell>
          <cell r="E1909">
            <v>52.976</v>
          </cell>
        </row>
        <row r="1910">
          <cell r="B1910">
            <v>2205.2400000000052</v>
          </cell>
          <cell r="C1910" t="str">
            <v>Inodoro Adriática elongado blanco FV (LINEA INTERMEDIA)</v>
          </cell>
          <cell r="D1910" t="str">
            <v> u   </v>
          </cell>
          <cell r="E1910">
            <v>128.0944</v>
          </cell>
        </row>
        <row r="1911">
          <cell r="B1911">
            <v>2205.2500000000055</v>
          </cell>
          <cell r="C1911" t="str">
            <v>Inodoro Adriática elongado color suaves FV (LINEA INTERMEDIA)</v>
          </cell>
          <cell r="D1911" t="str">
            <v> u   </v>
          </cell>
          <cell r="E1911">
            <v>140.89600000000002</v>
          </cell>
        </row>
        <row r="1912">
          <cell r="B1912">
            <v>2205.2600000000057</v>
          </cell>
          <cell r="C1912" t="str">
            <v>Inodoro Victoria blanco FV (LINEA DE LUJO)</v>
          </cell>
          <cell r="D1912" t="str">
            <v> u   </v>
          </cell>
          <cell r="E1912">
            <v>146.39520000000002</v>
          </cell>
        </row>
        <row r="1913">
          <cell r="B1913">
            <v>2205.270000000006</v>
          </cell>
          <cell r="C1913" t="str">
            <v>Inodoro Victoria colores bone y gris (LINEA DE LUJO)</v>
          </cell>
          <cell r="D1913" t="str">
            <v> u   </v>
          </cell>
          <cell r="E1913">
            <v>161.0336</v>
          </cell>
        </row>
        <row r="1914">
          <cell r="B1914">
            <v>2205.280000000006</v>
          </cell>
          <cell r="C1914" t="str">
            <v>Inodoro Jade (LINEA PLASMADE) (MARMOL CULTIVADO)</v>
          </cell>
          <cell r="D1914" t="str">
            <v> u   </v>
          </cell>
          <cell r="E1914">
            <v>392</v>
          </cell>
        </row>
        <row r="1915">
          <cell r="B1915">
            <v>2205.2900000000063</v>
          </cell>
          <cell r="C1915" t="str">
            <v>Inodoro Diamante (LINEA PLASMADE) (MARMOL CULTIVADO)</v>
          </cell>
          <cell r="D1915" t="str">
            <v> u   </v>
          </cell>
          <cell r="E1915">
            <v>369.6</v>
          </cell>
        </row>
        <row r="1916">
          <cell r="B1916">
            <v>2205.3000000000065</v>
          </cell>
          <cell r="C1916" t="str">
            <v>Inodoro Opalo (LINEA PLASMADE) (MARMOL CULTIVADO)</v>
          </cell>
          <cell r="D1916" t="str">
            <v> u   </v>
          </cell>
          <cell r="E1916">
            <v>268.8</v>
          </cell>
        </row>
        <row r="1917">
          <cell r="B1917">
            <v>2205.3100000000068</v>
          </cell>
          <cell r="C1917" t="str">
            <v>Inodoro Rubí (LINEA PLASMADE) (MARMOL CULTIVADO)</v>
          </cell>
          <cell r="D1917" t="str">
            <v> u   </v>
          </cell>
          <cell r="E1917">
            <v>268.8</v>
          </cell>
        </row>
        <row r="1918">
          <cell r="B1918">
            <v>2205.320000000007</v>
          </cell>
          <cell r="C1918" t="str">
            <v>Inodoro Monarca (LINEA PLASMADE) (MARMOL CULTIVADO)</v>
          </cell>
          <cell r="D1918" t="str">
            <v> u   </v>
          </cell>
          <cell r="E1918">
            <v>257.6</v>
          </cell>
        </row>
        <row r="1919">
          <cell r="B1919">
            <v>2205.330000000007</v>
          </cell>
          <cell r="C1919" t="str">
            <v>Inodoro Ultimate Toto (LINEA PLASMADE) (MARMOL CULTIVADO)</v>
          </cell>
          <cell r="D1919" t="str">
            <v> u   </v>
          </cell>
          <cell r="E1919">
            <v>397.6</v>
          </cell>
        </row>
        <row r="1920">
          <cell r="B1920">
            <v>2205.3400000000074</v>
          </cell>
          <cell r="C1920" t="str">
            <v>Inodoro Fluxómetro Toto (LINEA PLASMADE) (MARMOL CULTIVADO)</v>
          </cell>
          <cell r="D1920" t="str">
            <v> u   </v>
          </cell>
          <cell r="E1920">
            <v>230.72</v>
          </cell>
        </row>
        <row r="1921">
          <cell r="B1921">
            <v>2206</v>
          </cell>
          <cell r="C1921" t="str">
            <v>LAVAMANOS</v>
          </cell>
        </row>
        <row r="1922">
          <cell r="B1922">
            <v>2206.01</v>
          </cell>
          <cell r="C1922" t="str">
            <v>Línea Super Galaxie Lavamanos Scorpio blanco               </v>
          </cell>
          <cell r="D1922" t="str">
            <v> u   </v>
          </cell>
          <cell r="E1922">
            <v>75.75680000000001</v>
          </cell>
        </row>
        <row r="1923">
          <cell r="B1923">
            <v>2206.0200000000004</v>
          </cell>
          <cell r="C1923" t="str">
            <v>Línea Super Galaxie Lavamanos Scorpio suave</v>
          </cell>
          <cell r="D1923" t="str">
            <v> u   </v>
          </cell>
          <cell r="E1923">
            <v>83.32800000000002</v>
          </cell>
        </row>
        <row r="1924">
          <cell r="B1924">
            <v>2206.0300000000007</v>
          </cell>
          <cell r="C1924" t="str">
            <v>Línea Super Galaxie Lavamanos Scorpio fuerte</v>
          </cell>
          <cell r="D1924" t="str">
            <v> u   </v>
          </cell>
          <cell r="E1924">
            <v>91.66080000000001</v>
          </cell>
        </row>
        <row r="1925">
          <cell r="B1925">
            <v>2206.040000000001</v>
          </cell>
          <cell r="C1925" t="str">
            <v>Línea Medieval Lavamanos Medieval C/P blanco</v>
          </cell>
          <cell r="D1925" t="str">
            <v> u   </v>
          </cell>
          <cell r="E1925">
            <v>102.76</v>
          </cell>
        </row>
        <row r="1926">
          <cell r="B1926">
            <v>2206.050000000001</v>
          </cell>
          <cell r="C1926" t="str">
            <v>Línea Medieval Lavamanos Medieval C/P suave</v>
          </cell>
          <cell r="D1926" t="str">
            <v> u   </v>
          </cell>
          <cell r="E1926">
            <v>114.04960000000001</v>
          </cell>
        </row>
        <row r="1927">
          <cell r="B1927">
            <v>2206.0600000000013</v>
          </cell>
          <cell r="C1927" t="str">
            <v>Línea Spazzio Lavamanos Monza blanco</v>
          </cell>
          <cell r="D1927" t="str">
            <v> u   </v>
          </cell>
          <cell r="E1927">
            <v>31.6064</v>
          </cell>
        </row>
        <row r="1928">
          <cell r="B1928">
            <v>2206.0700000000015</v>
          </cell>
          <cell r="C1928" t="str">
            <v>Línea Spazzio Lavamanos Monza suave</v>
          </cell>
          <cell r="D1928" t="str">
            <v> u   </v>
          </cell>
          <cell r="E1928">
            <v>34.776</v>
          </cell>
        </row>
        <row r="1929">
          <cell r="B1929">
            <v>2206.0800000000017</v>
          </cell>
          <cell r="C1929" t="str">
            <v>Línea Spazzio Lavamanos Kyngsley C/P blanco                          </v>
          </cell>
          <cell r="D1929" t="str">
            <v> u   </v>
          </cell>
          <cell r="E1929">
            <v>103.3088</v>
          </cell>
        </row>
        <row r="1930">
          <cell r="B1930">
            <v>2206.090000000002</v>
          </cell>
          <cell r="C1930" t="str">
            <v>Línea Spazzio Lavamanos Kingsley C/P suave</v>
          </cell>
          <cell r="D1930" t="str">
            <v> u   </v>
          </cell>
          <cell r="E1930">
            <v>113.62400000000001</v>
          </cell>
        </row>
        <row r="1931">
          <cell r="B1931">
            <v>2206.100000000002</v>
          </cell>
          <cell r="C1931" t="str">
            <v>Línea Spazzio Lavamanos Kingsley C/P fuerte</v>
          </cell>
          <cell r="D1931" t="str">
            <v> u   </v>
          </cell>
          <cell r="E1931">
            <v>124.98080000000002</v>
          </cell>
        </row>
        <row r="1932">
          <cell r="B1932">
            <v>2206.1100000000024</v>
          </cell>
          <cell r="C1932" t="str">
            <v>Línea Spazzio Lavamanos Aspio C/P blanco</v>
          </cell>
          <cell r="D1932" t="str">
            <v> u   </v>
          </cell>
          <cell r="E1932">
            <v>59.0352</v>
          </cell>
        </row>
        <row r="1933">
          <cell r="B1933">
            <v>2206.1200000000026</v>
          </cell>
          <cell r="C1933" t="str">
            <v>Línea Spazzio Lavamanos Aspio C/P suave</v>
          </cell>
          <cell r="D1933" t="str">
            <v> u   </v>
          </cell>
          <cell r="E1933">
            <v>64.9376</v>
          </cell>
        </row>
        <row r="1934">
          <cell r="B1934">
            <v>2206.130000000003</v>
          </cell>
          <cell r="C1934" t="str">
            <v>Línea Spazzio Lavamanos Aspio C/P fuerte</v>
          </cell>
          <cell r="D1934" t="str">
            <v> u   </v>
          </cell>
          <cell r="E1934">
            <v>71.42240000000001</v>
          </cell>
        </row>
        <row r="1935">
          <cell r="B1935">
            <v>2206.140000000003</v>
          </cell>
          <cell r="C1935" t="str">
            <v>Línea Galaxie Lavamanos Lyndsay C/P blanco               </v>
          </cell>
          <cell r="D1935" t="str">
            <v> u   </v>
          </cell>
          <cell r="E1935">
            <v>51.945600000000006</v>
          </cell>
        </row>
        <row r="1936">
          <cell r="B1936">
            <v>2206.1500000000033</v>
          </cell>
          <cell r="C1936" t="str">
            <v>Línea Galaxie Lavamanos Lyndsay C/P suave</v>
          </cell>
          <cell r="D1936" t="str">
            <v> u   </v>
          </cell>
          <cell r="E1936">
            <v>57.153600000000004</v>
          </cell>
        </row>
        <row r="1937">
          <cell r="B1937">
            <v>2206.1600000000035</v>
          </cell>
          <cell r="C1937" t="str">
            <v>Línea Galaxie Lavamanos Lyndsay C/P fuerte</v>
          </cell>
          <cell r="D1937" t="str">
            <v> u   </v>
          </cell>
          <cell r="E1937">
            <v>62.854400000000005</v>
          </cell>
        </row>
        <row r="1938">
          <cell r="B1938">
            <v>2206.1700000000037</v>
          </cell>
          <cell r="C1938" t="str">
            <v>Línea Galaxie Lavamanos blanco</v>
          </cell>
          <cell r="D1938" t="str">
            <v> u   </v>
          </cell>
          <cell r="E1938">
            <v>33.756800000000005</v>
          </cell>
        </row>
        <row r="1939">
          <cell r="B1939">
            <v>2206.180000000004</v>
          </cell>
          <cell r="C1939" t="str">
            <v>Línea Galaxie Lavamanos Oakbrook suave</v>
          </cell>
          <cell r="D1939" t="str">
            <v> u   </v>
          </cell>
          <cell r="E1939">
            <v>37.128</v>
          </cell>
        </row>
        <row r="1940">
          <cell r="B1940">
            <v>2206.190000000004</v>
          </cell>
          <cell r="C1940" t="str">
            <v>Línea Galaxie Lavamanos Oakbrook fuerte</v>
          </cell>
          <cell r="D1940" t="str">
            <v> u   </v>
          </cell>
          <cell r="E1940">
            <v>40.83520000000001</v>
          </cell>
        </row>
        <row r="1941">
          <cell r="B1941">
            <v>2206.2000000000044</v>
          </cell>
          <cell r="C1941" t="str">
            <v>Línea Galaxie Lavamanos Pompano c/p blanco                   </v>
          </cell>
          <cell r="D1941" t="str">
            <v> u   </v>
          </cell>
          <cell r="E1941">
            <v>28.212800000000005</v>
          </cell>
        </row>
        <row r="1942">
          <cell r="B1942">
            <v>2206.2100000000046</v>
          </cell>
          <cell r="C1942" t="str">
            <v>Línea Galaxie Lavamanos Pompano c/p suave</v>
          </cell>
          <cell r="D1942" t="str">
            <v> u   </v>
          </cell>
          <cell r="E1942">
            <v>31.024</v>
          </cell>
        </row>
        <row r="1943">
          <cell r="B1943">
            <v>2206.220000000005</v>
          </cell>
          <cell r="C1943" t="str">
            <v>Línea Galaxie Lavamanos Pompano c/p fuerte</v>
          </cell>
          <cell r="D1943" t="str">
            <v> u   </v>
          </cell>
          <cell r="E1943">
            <v>34.104</v>
          </cell>
        </row>
        <row r="1944">
          <cell r="B1944">
            <v>2206.230000000005</v>
          </cell>
          <cell r="C1944" t="str">
            <v>Línea Inst. Lavamanos Chelsea  blanco                 </v>
          </cell>
          <cell r="D1944" t="str">
            <v> u   </v>
          </cell>
          <cell r="E1944">
            <v>8.926400000000001</v>
          </cell>
        </row>
        <row r="1945">
          <cell r="B1945">
            <v>2206.2400000000052</v>
          </cell>
          <cell r="C1945" t="str">
            <v>Línea Inst. Lavamanos Chelsea suave</v>
          </cell>
          <cell r="D1945" t="str">
            <v> u   </v>
          </cell>
          <cell r="E1945">
            <v>9.8224</v>
          </cell>
        </row>
        <row r="1946">
          <cell r="B1946">
            <v>2206.2500000000055</v>
          </cell>
          <cell r="C1946" t="str">
            <v>Línea Inst. Lavamanos Chelsea fuerte</v>
          </cell>
          <cell r="D1946" t="str">
            <v> u   </v>
          </cell>
          <cell r="E1946">
            <v>10.796800000000001</v>
          </cell>
        </row>
        <row r="1947">
          <cell r="B1947">
            <v>2206.2600000000057</v>
          </cell>
          <cell r="C1947" t="str">
            <v>Línea Comerc. Lavamanos Shelby (Amapola) blanco              </v>
          </cell>
          <cell r="D1947" t="str">
            <v> u   </v>
          </cell>
          <cell r="E1947">
            <v>7.7280000000000015</v>
          </cell>
        </row>
        <row r="1948">
          <cell r="B1948">
            <v>2206.270000000006</v>
          </cell>
          <cell r="C1948" t="str">
            <v>Línea Comerc. Lavamanos Shelby (Amapola) suave</v>
          </cell>
          <cell r="D1948" t="str">
            <v> u   </v>
          </cell>
          <cell r="E1948">
            <v>8.5008</v>
          </cell>
        </row>
        <row r="1949">
          <cell r="B1949">
            <v>2206.280000000006</v>
          </cell>
          <cell r="C1949" t="str">
            <v>Lavabo Ferrara de pared 1 hueco Blanco FV (LINEA ECONOMICA)</v>
          </cell>
          <cell r="D1949" t="str">
            <v> u   </v>
          </cell>
          <cell r="E1949">
            <v>8.926400000000001</v>
          </cell>
        </row>
        <row r="1950">
          <cell r="B1950">
            <v>2206.2900000000063</v>
          </cell>
          <cell r="C1950" t="str">
            <v>Lavabo Ferrara de pared 4" Colores suaves FV (LINEA ECONOMICA)</v>
          </cell>
          <cell r="D1950" t="str">
            <v> u   </v>
          </cell>
          <cell r="E1950">
            <v>9.8224</v>
          </cell>
        </row>
        <row r="1951">
          <cell r="B1951">
            <v>2206.3000000000065</v>
          </cell>
          <cell r="C1951" t="str">
            <v>Lavabo Siena de pared blanco (1 agujero 4" y 8") FV (LINEA ECONOMICA)</v>
          </cell>
          <cell r="D1951" t="str">
            <v> u   </v>
          </cell>
          <cell r="E1951">
            <v>17.012800000000002</v>
          </cell>
        </row>
        <row r="1952">
          <cell r="B1952">
            <v>2206.3100000000068</v>
          </cell>
          <cell r="C1952" t="str">
            <v>Lavabo Siena de pared colores suaves (1 agujero 4" y 8") FV (LINEA ECONOMICA)</v>
          </cell>
          <cell r="D1952" t="str">
            <v> u   </v>
          </cell>
          <cell r="E1952">
            <v>18.715200000000003</v>
          </cell>
        </row>
        <row r="1953">
          <cell r="B1953">
            <v>2206.320000000007</v>
          </cell>
          <cell r="C1953" t="str">
            <v>Lavabo Siena con pedestal blanco (1 agujero 4" y 8") FV (LINEA ECONOMICA)</v>
          </cell>
          <cell r="D1953" t="str">
            <v> u   </v>
          </cell>
          <cell r="E1953">
            <v>28.224</v>
          </cell>
        </row>
        <row r="1954">
          <cell r="B1954">
            <v>2206.330000000007</v>
          </cell>
          <cell r="C1954" t="str">
            <v>Lavabo Siena con pedestal colores suaves (1 agujero 4" y 8") FV (LINEA ECONOMICA)</v>
          </cell>
          <cell r="D1954" t="str">
            <v> u   </v>
          </cell>
          <cell r="E1954">
            <v>31.057600000000004</v>
          </cell>
        </row>
        <row r="1955">
          <cell r="B1955">
            <v>2206.3400000000074</v>
          </cell>
          <cell r="C1955" t="str">
            <v>Lavabo Venecia con pedestal blanco (1 agujero 4" y 8") FV (LINEA INTERMEDIA)</v>
          </cell>
          <cell r="D1955" t="str">
            <v> u   </v>
          </cell>
          <cell r="E1955">
            <v>50.848000000000006</v>
          </cell>
        </row>
        <row r="1956">
          <cell r="B1956">
            <v>2206.3500000000076</v>
          </cell>
          <cell r="C1956" t="str">
            <v>Lavabo Venecia con pedestal colores suaves (1 agujero 4" y 8") FV (LINEA INTERMEDIA)</v>
          </cell>
          <cell r="D1956" t="str">
            <v> u   </v>
          </cell>
          <cell r="E1956">
            <v>55.9328</v>
          </cell>
        </row>
        <row r="1957">
          <cell r="B1957">
            <v>2206.360000000008</v>
          </cell>
          <cell r="C1957" t="str">
            <v>Lavabo P/E Angelina 4" u 8" blanco FV (LINEA INTERMEDIA)</v>
          </cell>
          <cell r="D1957" t="str">
            <v> u   </v>
          </cell>
          <cell r="E1957">
            <v>31.214400000000005</v>
          </cell>
        </row>
        <row r="1958">
          <cell r="B1958">
            <v>2206.370000000008</v>
          </cell>
          <cell r="C1958" t="str">
            <v>Lavabo P/E Angelina 4" u 8" colores sueves FV (LINEA INTERMEDIA)</v>
          </cell>
          <cell r="D1958" t="str">
            <v> u   </v>
          </cell>
          <cell r="E1958">
            <v>34.328</v>
          </cell>
        </row>
        <row r="1959">
          <cell r="B1959">
            <v>2206.3800000000083</v>
          </cell>
          <cell r="C1959" t="str">
            <v>Lavabo Victoria con pedestal blanco 8" FV (LINEA DE LUJO)</v>
          </cell>
          <cell r="D1959" t="str">
            <v> u   </v>
          </cell>
          <cell r="E1959">
            <v>121.99040000000001</v>
          </cell>
        </row>
        <row r="1960">
          <cell r="B1960">
            <v>2206.3900000000085</v>
          </cell>
          <cell r="C1960" t="str">
            <v>Lavabo Victoria con pedestal colores bone y gris 8" FV (LINEA DE LUJO)</v>
          </cell>
          <cell r="D1960" t="str">
            <v> u   </v>
          </cell>
          <cell r="E1960">
            <v>134.18720000000002</v>
          </cell>
        </row>
        <row r="1961">
          <cell r="B1961">
            <v>2206.4000000000087</v>
          </cell>
          <cell r="C1961" t="str">
            <v>Lavamanos empotrable Jade (LINEA PLASMADE) (MARMOL CULTIVADO)</v>
          </cell>
          <cell r="D1961" t="str">
            <v> u   </v>
          </cell>
          <cell r="E1961">
            <v>50.4</v>
          </cell>
        </row>
        <row r="1962">
          <cell r="B1962">
            <v>2206.410000000009</v>
          </cell>
          <cell r="C1962" t="str">
            <v>Lavamanos empotrable Opalo (LINEA PLASMADE) (MARMOL CULTIVADO)</v>
          </cell>
          <cell r="D1962" t="str">
            <v> u   </v>
          </cell>
          <cell r="E1962">
            <v>50.4</v>
          </cell>
        </row>
        <row r="1963">
          <cell r="B1963">
            <v>2206.420000000009</v>
          </cell>
          <cell r="C1963" t="str">
            <v>Lavamanos empotrable Cristal (LINEA PLASMADE) (MARMOL CULTIVADO)</v>
          </cell>
          <cell r="D1963" t="str">
            <v> u   </v>
          </cell>
          <cell r="E1963">
            <v>50.4</v>
          </cell>
        </row>
        <row r="1964">
          <cell r="B1964">
            <v>2206.4300000000094</v>
          </cell>
          <cell r="C1964" t="str">
            <v>Lavamanos empotrable Rubí (LINEA PLASMADE) (MARMOL CULTIVADO)</v>
          </cell>
          <cell r="D1964" t="str">
            <v> u   </v>
          </cell>
          <cell r="E1964">
            <v>50.4</v>
          </cell>
        </row>
        <row r="1965">
          <cell r="B1965">
            <v>2206.4400000000096</v>
          </cell>
          <cell r="C1965" t="str">
            <v>Lavamanos empotrable Broughan (LINEA PLASMADE) (MARMOL CULTIVADO)</v>
          </cell>
          <cell r="D1965" t="str">
            <v> u   </v>
          </cell>
          <cell r="E1965">
            <v>50.4</v>
          </cell>
        </row>
        <row r="1966">
          <cell r="B1966">
            <v>2206.45000000001</v>
          </cell>
          <cell r="C1966" t="str">
            <v>Lavamanos empotrable Flor de Lis (LINEA PLASMADE) (MARMOL CULTIVADO)</v>
          </cell>
          <cell r="D1966" t="str">
            <v> u   </v>
          </cell>
          <cell r="E1966">
            <v>50.4</v>
          </cell>
        </row>
        <row r="1967">
          <cell r="B1967">
            <v>2206.46000000001</v>
          </cell>
          <cell r="C1967" t="str">
            <v>Lavamanos empotrable Pedestal 28 (LINEA PLASMADE) (MARMOL CULTIVADO)</v>
          </cell>
          <cell r="D1967" t="str">
            <v> u   </v>
          </cell>
          <cell r="E1967">
            <v>61.6</v>
          </cell>
        </row>
        <row r="1968">
          <cell r="B1968">
            <v>2206.4700000000103</v>
          </cell>
          <cell r="C1968" t="str">
            <v>Pozo de lavamanos Diamante (LINEA PLASMADE) (MARMOL CULTIVADO)</v>
          </cell>
          <cell r="D1968" t="str">
            <v> u   </v>
          </cell>
          <cell r="E1968">
            <v>43.68</v>
          </cell>
        </row>
        <row r="1969">
          <cell r="B1969">
            <v>2206.4800000000105</v>
          </cell>
          <cell r="C1969" t="str">
            <v>Pozo de lavamanos Diamante pequeño (LINEA PLASMADE) (MARMOL CULTIVADO)</v>
          </cell>
          <cell r="D1969" t="str">
            <v> u   </v>
          </cell>
          <cell r="E1969">
            <v>43.68</v>
          </cell>
        </row>
        <row r="1970">
          <cell r="B1970">
            <v>2206.4900000000107</v>
          </cell>
          <cell r="C1970" t="str">
            <v>Pozo de lavamanos Hexagono (LINEA PLASMADE) (MARMOL CULTIVADO)</v>
          </cell>
          <cell r="D1970" t="str">
            <v> u   </v>
          </cell>
          <cell r="E1970">
            <v>43.68</v>
          </cell>
        </row>
        <row r="1971">
          <cell r="B1971">
            <v>2206.500000000011</v>
          </cell>
          <cell r="C1971" t="str">
            <v>Pozo de lavamanos Laguna (LINEA PLASMADE) (MARMOL CULTIVADO)</v>
          </cell>
          <cell r="D1971" t="str">
            <v> u   </v>
          </cell>
          <cell r="E1971">
            <v>43.68</v>
          </cell>
        </row>
        <row r="1972">
          <cell r="B1972">
            <v>2206.510000000011</v>
          </cell>
          <cell r="C1972" t="str">
            <v>Pozo de lavamanos Royale (LINEA PLASMADE) (MARMOL CULTIVADO)</v>
          </cell>
          <cell r="D1972" t="str">
            <v> u   </v>
          </cell>
          <cell r="E1972">
            <v>43.68</v>
          </cell>
        </row>
        <row r="1973">
          <cell r="B1973">
            <v>2206.5200000000114</v>
          </cell>
          <cell r="C1973" t="str">
            <v>Pozo de lavamanos Malibu (LINEA PLASMADE) (MARMOL CULTIVADO)</v>
          </cell>
          <cell r="D1973" t="str">
            <v> u   </v>
          </cell>
          <cell r="E1973">
            <v>43.68</v>
          </cell>
        </row>
        <row r="1974">
          <cell r="B1974">
            <v>2206.5300000000116</v>
          </cell>
          <cell r="C1974" t="str">
            <v>Pozo de lavamanos Sevilla (LINEA PLASMADE) (MARMOL CULTIVADO)</v>
          </cell>
          <cell r="D1974" t="str">
            <v> u   </v>
          </cell>
          <cell r="E1974">
            <v>43.68</v>
          </cell>
        </row>
        <row r="1975">
          <cell r="B1975">
            <v>2206.540000000012</v>
          </cell>
          <cell r="C1975" t="str">
            <v>Pozo de lavamanos Valencia (LINEA PLASMADE) (MARMOL CULTIVADO)</v>
          </cell>
          <cell r="D1975" t="str">
            <v> u   </v>
          </cell>
          <cell r="E1975">
            <v>43.68</v>
          </cell>
        </row>
        <row r="1976">
          <cell r="B1976">
            <v>2206.550000000012</v>
          </cell>
          <cell r="C1976" t="str">
            <v>Lavamanos Perla pequeño (LINEA PLASMADE) (MARMOL CULTIVADO)</v>
          </cell>
          <cell r="D1976" t="str">
            <v> u   </v>
          </cell>
          <cell r="E1976">
            <v>47.04</v>
          </cell>
        </row>
        <row r="1977">
          <cell r="B1977">
            <v>2206.560000000012</v>
          </cell>
          <cell r="C1977" t="str">
            <v>Mueble Perla pequeño (LINEA PLASMADE) (MARMOL CULTIVADO)</v>
          </cell>
          <cell r="D1977" t="str">
            <v> u   </v>
          </cell>
          <cell r="E1977">
            <v>71.68</v>
          </cell>
        </row>
        <row r="1978">
          <cell r="B1978">
            <v>2206.5700000000124</v>
          </cell>
          <cell r="C1978" t="str">
            <v>Lavamanos Perla grande (LINEA PLASMADE) (MARMOL CULTIVADO)</v>
          </cell>
          <cell r="D1978" t="str">
            <v> u   </v>
          </cell>
          <cell r="E1978">
            <v>61.6</v>
          </cell>
        </row>
        <row r="1979">
          <cell r="B1979">
            <v>2206.5800000000127</v>
          </cell>
          <cell r="C1979" t="str">
            <v>Mueble Perla grande (LINEA PLASMADE) (MARMOL CULTIVADO)</v>
          </cell>
          <cell r="D1979" t="str">
            <v> u   </v>
          </cell>
          <cell r="E1979">
            <v>106.4</v>
          </cell>
        </row>
        <row r="1980">
          <cell r="B1980">
            <v>2206.590000000013</v>
          </cell>
          <cell r="C1980" t="str">
            <v>Lavamanos Family (LINEA PLASMADE) (MARMOL CULTIVADO)</v>
          </cell>
          <cell r="D1980" t="str">
            <v> u   </v>
          </cell>
          <cell r="E1980">
            <v>50.4</v>
          </cell>
        </row>
        <row r="1981">
          <cell r="B1981">
            <v>2206.600000000013</v>
          </cell>
          <cell r="C1981" t="str">
            <v>Mueble Family (LINEA PLASMADE) (MARMOL CULTIVADO)</v>
          </cell>
          <cell r="D1981" t="str">
            <v> u   </v>
          </cell>
          <cell r="E1981">
            <v>63.84</v>
          </cell>
        </row>
        <row r="1982">
          <cell r="B1982">
            <v>2206.6100000000133</v>
          </cell>
          <cell r="C1982" t="str">
            <v>Lavamanos Master (LINEA PLASMADE) (MARMOL CULTIVADO)</v>
          </cell>
          <cell r="D1982" t="str">
            <v> u   </v>
          </cell>
          <cell r="E1982">
            <v>61.6</v>
          </cell>
        </row>
        <row r="1983">
          <cell r="B1983">
            <v>2206.6200000000135</v>
          </cell>
          <cell r="C1983" t="str">
            <v>Mueble Master (LINEA PLASMADE) (MARMOL CULTIVADO)</v>
          </cell>
          <cell r="D1983" t="str">
            <v> u   </v>
          </cell>
          <cell r="E1983">
            <v>106.4</v>
          </cell>
        </row>
        <row r="1984">
          <cell r="B1984">
            <v>2207</v>
          </cell>
          <cell r="C1984" t="str">
            <v>URINARIOS</v>
          </cell>
        </row>
        <row r="1985">
          <cell r="B1985">
            <v>2207.01</v>
          </cell>
          <cell r="C1985" t="str">
            <v> Línea Comercial Poceta Campesina                      </v>
          </cell>
          <cell r="D1985" t="str">
            <v> u   </v>
          </cell>
          <cell r="E1985">
            <v>11.580800000000002</v>
          </cell>
        </row>
        <row r="1986">
          <cell r="B1986">
            <v>2207.0200000000004</v>
          </cell>
          <cell r="C1986" t="str">
            <v>Urinario Colby plus Blanco                    </v>
          </cell>
          <cell r="D1986" t="str">
            <v> u   </v>
          </cell>
          <cell r="E1986">
            <v>38.796800000000005</v>
          </cell>
        </row>
        <row r="1987">
          <cell r="B1987">
            <v>2207.0300000000007</v>
          </cell>
          <cell r="C1987" t="str">
            <v>Urinario JIMMY (LINEA ECONOMICA)</v>
          </cell>
          <cell r="D1987" t="str">
            <v> u   </v>
          </cell>
          <cell r="E1987">
            <v>29.7024</v>
          </cell>
        </row>
        <row r="1988">
          <cell r="B1988">
            <v>2207.040000000001</v>
          </cell>
          <cell r="C1988" t="str">
            <v>Urinario Toto (LINEA PLASMADE)</v>
          </cell>
          <cell r="D1988" t="str">
            <v> u   </v>
          </cell>
          <cell r="E1988">
            <v>204.96</v>
          </cell>
        </row>
        <row r="1989">
          <cell r="B1989">
            <v>2208</v>
          </cell>
          <cell r="C1989" t="str">
            <v>GRIFERIA</v>
          </cell>
        </row>
        <row r="1990">
          <cell r="B1990">
            <v>2208.01</v>
          </cell>
          <cell r="C1990" t="str">
            <v> Juego de bidet KROMUS cromo oro (LINEA DE LUJO)                               </v>
          </cell>
          <cell r="D1990" t="str">
            <v> u   </v>
          </cell>
          <cell r="E1990">
            <v>150.97600000000003</v>
          </cell>
        </row>
        <row r="1991">
          <cell r="B1991">
            <v>2208.0200000000004</v>
          </cell>
          <cell r="C1991" t="str">
            <v> Juego de ducha Tornado Cristal</v>
          </cell>
          <cell r="D1991" t="str">
            <v> u   </v>
          </cell>
          <cell r="E1991">
            <v>30.3072</v>
          </cell>
        </row>
        <row r="1992">
          <cell r="B1992">
            <v>2208.0300000000007</v>
          </cell>
          <cell r="C1992" t="str">
            <v> Juego 2 llave angular y 2 tubo abasto lavabo          </v>
          </cell>
          <cell r="D1992" t="str">
            <v> u   </v>
          </cell>
          <cell r="E1992">
            <v>10.2704</v>
          </cell>
        </row>
        <row r="1993">
          <cell r="B1993">
            <v>2208.040000000001</v>
          </cell>
          <cell r="C1993" t="str">
            <v> Juego de lavamanos CENTEREST  4" TAPON-CADENA Tornado  Cristal               </v>
          </cell>
          <cell r="D1993" t="str">
            <v> u   </v>
          </cell>
          <cell r="E1993">
            <v>23.710400000000003</v>
          </cell>
        </row>
        <row r="1994">
          <cell r="B1994">
            <v>2208.050000000001</v>
          </cell>
          <cell r="C1994" t="str">
            <v> Juego de lavatorio pistón 4" FUTURA  (LINEA INTERMEDIA)                </v>
          </cell>
          <cell r="D1994" t="str">
            <v> u   </v>
          </cell>
          <cell r="E1994">
            <v>36.792</v>
          </cell>
        </row>
        <row r="1995">
          <cell r="B1995">
            <v>2208.0600000000013</v>
          </cell>
          <cell r="C1995" t="str">
            <v> Juego de lavamanos pistón 8" FUTURA (LINEA INTERMEDIA)</v>
          </cell>
          <cell r="D1995" t="str">
            <v> u   </v>
          </cell>
          <cell r="E1995">
            <v>73.28160000000001</v>
          </cell>
        </row>
        <row r="1996">
          <cell r="B1996">
            <v>2208.0700000000015</v>
          </cell>
          <cell r="C1996" t="str">
            <v> Juego de lavamanos pistón 8" KROMUS cromo oro (LINEA DE LUJO)                </v>
          </cell>
          <cell r="D1996" t="str">
            <v> u   </v>
          </cell>
          <cell r="E1996">
            <v>169.512</v>
          </cell>
        </row>
        <row r="1997">
          <cell r="B1997">
            <v>2208.0800000000017</v>
          </cell>
          <cell r="C1997" t="str">
            <v> Juego de mesa p/cocina 8"  Tornado  Cristal (LINEA ECONOMICA)            </v>
          </cell>
          <cell r="D1997" t="str">
            <v> u   </v>
          </cell>
          <cell r="E1997">
            <v>31.931200000000004</v>
          </cell>
        </row>
        <row r="1998">
          <cell r="B1998">
            <v>2208.090000000002</v>
          </cell>
          <cell r="C1998" t="str">
            <v> Juego de mesa con ducha p/cocina FUTURA (LINEA INTERMEDIA)          </v>
          </cell>
          <cell r="D1998" t="str">
            <v> u   </v>
          </cell>
          <cell r="E1998">
            <v>75.376</v>
          </cell>
        </row>
        <row r="1999">
          <cell r="B1999">
            <v>2208.100000000002</v>
          </cell>
          <cell r="C1999" t="str">
            <v> Juego de mesa con ducha p/cocina KROMUS (LINEA DE LUJO)              </v>
          </cell>
          <cell r="D1999" t="str">
            <v> u   </v>
          </cell>
          <cell r="E1999">
            <v>124.096</v>
          </cell>
        </row>
        <row r="2000">
          <cell r="B2000">
            <v>2208.1100000000024</v>
          </cell>
          <cell r="C2000" t="str">
            <v> Juego de mesa para cocina FUTURA (LINEA INTERMEDIA)                      </v>
          </cell>
          <cell r="D2000" t="str">
            <v> u   </v>
          </cell>
          <cell r="E2000">
            <v>61.98080000000001</v>
          </cell>
        </row>
        <row r="2001">
          <cell r="B2001">
            <v>2208.1200000000026</v>
          </cell>
          <cell r="C2001" t="str">
            <v> Juego de mesa para cocina KROMUS cromo (LINEA DE LUJO)                    </v>
          </cell>
          <cell r="D2001" t="str">
            <v> u   </v>
          </cell>
          <cell r="E2001">
            <v>96.46560000000001</v>
          </cell>
        </row>
        <row r="2002">
          <cell r="B2002">
            <v>2208.130000000003</v>
          </cell>
          <cell r="C2002" t="str">
            <v> Juego llave angular y tubo abasto inodoro            </v>
          </cell>
          <cell r="D2002" t="str">
            <v> u   </v>
          </cell>
          <cell r="E2002">
            <v>5.2304</v>
          </cell>
        </row>
        <row r="2003">
          <cell r="B2003">
            <v>2208.140000000003</v>
          </cell>
          <cell r="C2003" t="str">
            <v> LLave de   paso   bronce FV                           </v>
          </cell>
          <cell r="D2003" t="str">
            <v> u   </v>
          </cell>
          <cell r="E2003">
            <v>3.9648000000000003</v>
          </cell>
        </row>
        <row r="2004">
          <cell r="B2004">
            <v>2208.1500000000033</v>
          </cell>
          <cell r="C2004" t="str">
            <v> LLave de   pico   bronce FV                           </v>
          </cell>
          <cell r="D2004" t="str">
            <v> u   </v>
          </cell>
          <cell r="E2004">
            <v>3.9648000000000003</v>
          </cell>
        </row>
        <row r="2005">
          <cell r="B2005">
            <v>2208.1600000000035</v>
          </cell>
          <cell r="C2005" t="str">
            <v> LLave de manguera bronce FV                           </v>
          </cell>
          <cell r="D2005" t="str">
            <v> u   </v>
          </cell>
          <cell r="E2005">
            <v>3.9648000000000003</v>
          </cell>
        </row>
        <row r="2006">
          <cell r="B2006">
            <v>2208.1700000000037</v>
          </cell>
          <cell r="C2006" t="str">
            <v> Llave campanola H-H 1/2  FUTURA (LINEA INTERMEDIA)                    </v>
          </cell>
          <cell r="D2006" t="str">
            <v> u   </v>
          </cell>
          <cell r="E2006">
            <v>10.3824</v>
          </cell>
        </row>
        <row r="2007">
          <cell r="B2007">
            <v>2208.180000000004</v>
          </cell>
          <cell r="C2007" t="str">
            <v>Lavamanos 8" Linea Medieval oro </v>
          </cell>
          <cell r="D2007" t="str">
            <v>u</v>
          </cell>
          <cell r="E2007">
            <v>182.44800000000004</v>
          </cell>
        </row>
        <row r="2008">
          <cell r="B2008">
            <v>2208.190000000004</v>
          </cell>
          <cell r="C2008" t="str">
            <v>Lavamanos 8" Linea Medieval cromo/oro</v>
          </cell>
          <cell r="D2008" t="str">
            <v>u</v>
          </cell>
          <cell r="E2008">
            <v>137.3232</v>
          </cell>
        </row>
        <row r="2009">
          <cell r="B2009">
            <v>2208.2000000000044</v>
          </cell>
          <cell r="C2009" t="str">
            <v>Ducha bañera (regadera hidromasaje) Linea medieval oro</v>
          </cell>
          <cell r="D2009" t="str">
            <v>u</v>
          </cell>
          <cell r="E2009">
            <v>350.2352</v>
          </cell>
        </row>
        <row r="2010">
          <cell r="B2010">
            <v>2208.2100000000046</v>
          </cell>
          <cell r="C2010" t="str">
            <v>Ducha bañera regadera hidromasaje Linea Medieval cromo/oro</v>
          </cell>
          <cell r="D2010" t="str">
            <v>u</v>
          </cell>
          <cell r="E2010">
            <v>223.6304</v>
          </cell>
        </row>
        <row r="2011">
          <cell r="B2011">
            <v>2208.220000000005</v>
          </cell>
          <cell r="C2011" t="str">
            <v>Bañera Linea Medieval pico cascada cromo/oro</v>
          </cell>
          <cell r="D2011" t="str">
            <v>u</v>
          </cell>
          <cell r="E2011">
            <v>187.9584</v>
          </cell>
        </row>
        <row r="2012">
          <cell r="B2012">
            <v>2208.230000000005</v>
          </cell>
          <cell r="C2012" t="str">
            <v>Bañera Linea Medieval pico cascada oro</v>
          </cell>
          <cell r="D2012" t="str">
            <v>u</v>
          </cell>
          <cell r="E2012">
            <v>231.51520000000002</v>
          </cell>
        </row>
        <row r="2013">
          <cell r="B2013">
            <v>2208.2400000000052</v>
          </cell>
          <cell r="C2013" t="str">
            <v>Bidet Linea Medieval oro</v>
          </cell>
          <cell r="D2013" t="str">
            <v>u</v>
          </cell>
          <cell r="E2013">
            <v>224.1904</v>
          </cell>
        </row>
        <row r="2014">
          <cell r="B2014">
            <v>2208.2500000000055</v>
          </cell>
          <cell r="C2014" t="str">
            <v>Bidet Linea Medieval cromo/oro</v>
          </cell>
          <cell r="D2014" t="str">
            <v>u</v>
          </cell>
          <cell r="E2014">
            <v>179.0768</v>
          </cell>
        </row>
        <row r="2015">
          <cell r="B2015">
            <v>2208.2600000000057</v>
          </cell>
          <cell r="C2015" t="str">
            <v>Lavamanos 8" Linea Avanti cromo/oro</v>
          </cell>
          <cell r="D2015" t="str">
            <v>u</v>
          </cell>
          <cell r="E2015">
            <v>128.18400000000003</v>
          </cell>
        </row>
        <row r="2016">
          <cell r="B2016">
            <v>2208.270000000006</v>
          </cell>
          <cell r="C2016" t="str">
            <v>Ducha Linea Avanti cromo/oro</v>
          </cell>
          <cell r="D2016" t="str">
            <v>u</v>
          </cell>
          <cell r="E2016">
            <v>171.52800000000002</v>
          </cell>
        </row>
        <row r="2017">
          <cell r="B2017">
            <v>2208.280000000006</v>
          </cell>
          <cell r="C2017" t="str">
            <v>Ducha bañera completa Linea Avanti cromo/oro</v>
          </cell>
          <cell r="D2017" t="str">
            <v>u</v>
          </cell>
          <cell r="E2017">
            <v>209.2384</v>
          </cell>
        </row>
        <row r="2018">
          <cell r="B2018">
            <v>2208.2900000000063</v>
          </cell>
          <cell r="C2018" t="str">
            <v>Bañera 8" Linea Avanti cromo/oro</v>
          </cell>
          <cell r="D2018" t="str">
            <v>u</v>
          </cell>
          <cell r="E2018">
            <v>195.40640000000002</v>
          </cell>
        </row>
        <row r="2019">
          <cell r="B2019">
            <v>2208.3000000000065</v>
          </cell>
          <cell r="C2019" t="str">
            <v>Grupo bidet Linea Avanti cromo/oro</v>
          </cell>
          <cell r="D2019" t="str">
            <v>u</v>
          </cell>
          <cell r="E2019">
            <v>167.12640000000002</v>
          </cell>
        </row>
        <row r="2020">
          <cell r="B2020">
            <v>2208.3100000000068</v>
          </cell>
          <cell r="C2020" t="str">
            <v>Lavamanos 4" Linea Novara cromo</v>
          </cell>
          <cell r="D2020" t="str">
            <v>u</v>
          </cell>
          <cell r="E2020">
            <v>88.50240000000001</v>
          </cell>
        </row>
        <row r="2021">
          <cell r="B2021">
            <v>2208.320000000007</v>
          </cell>
          <cell r="C2021" t="str">
            <v>Lavamanos 4" Linea Novara cromo/oro</v>
          </cell>
          <cell r="D2021" t="str">
            <v>u</v>
          </cell>
          <cell r="E2021">
            <v>105.3584</v>
          </cell>
        </row>
        <row r="2022">
          <cell r="B2022">
            <v>2208.330000000007</v>
          </cell>
          <cell r="C2022" t="str">
            <v>Ducha regadera hidromasaje Linea Novara compl. Cromo</v>
          </cell>
          <cell r="D2022" t="str">
            <v>u</v>
          </cell>
          <cell r="E2022">
            <v>120.55680000000001</v>
          </cell>
        </row>
        <row r="2023">
          <cell r="B2023">
            <v>2208.3400000000074</v>
          </cell>
          <cell r="C2023" t="str">
            <v>Ducha regadera hidromasaje Linea Novara compl. Cromo/oro</v>
          </cell>
          <cell r="D2023" t="str">
            <v>u</v>
          </cell>
          <cell r="E2023">
            <v>133.22400000000002</v>
          </cell>
        </row>
        <row r="2024">
          <cell r="B2024">
            <v>2208.3500000000076</v>
          </cell>
          <cell r="C2024" t="str">
            <v>Bañera cascada Linea Novara cromo</v>
          </cell>
          <cell r="D2024" t="str">
            <v>u</v>
          </cell>
          <cell r="E2024">
            <v>173.4208</v>
          </cell>
        </row>
        <row r="2025">
          <cell r="B2025">
            <v>2208.360000000008</v>
          </cell>
          <cell r="C2025" t="str">
            <v>Bañera cascada Linea Novara cromo/oro</v>
          </cell>
          <cell r="D2025" t="str">
            <v>u</v>
          </cell>
          <cell r="E2025">
            <v>200.18880000000004</v>
          </cell>
        </row>
        <row r="2026">
          <cell r="B2026">
            <v>2208.370000000008</v>
          </cell>
          <cell r="C2026" t="str">
            <v>Bidet Linea Novara cromo</v>
          </cell>
          <cell r="D2026" t="str">
            <v>u</v>
          </cell>
          <cell r="E2026">
            <v>102.08800000000002</v>
          </cell>
        </row>
        <row r="2027">
          <cell r="B2027">
            <v>2208.3800000000083</v>
          </cell>
          <cell r="C2027" t="str">
            <v>Bidet Linea Novara cromo/oro</v>
          </cell>
          <cell r="D2027" t="str">
            <v>u</v>
          </cell>
          <cell r="E2027">
            <v>133.81760000000003</v>
          </cell>
        </row>
        <row r="2028">
          <cell r="B2028">
            <v>2208.3900000000085</v>
          </cell>
          <cell r="C2028" t="str">
            <v>Lavamanos 8" Linea Tango cromo</v>
          </cell>
          <cell r="D2028" t="str">
            <v>u</v>
          </cell>
          <cell r="E2028">
            <v>104.9552</v>
          </cell>
        </row>
        <row r="2029">
          <cell r="B2029">
            <v>2208.4000000000087</v>
          </cell>
          <cell r="C2029" t="str">
            <v>Lavamanos 8" Linea Tango cromo/oro</v>
          </cell>
          <cell r="D2029" t="str">
            <v>u</v>
          </cell>
          <cell r="E2029">
            <v>119.19040000000001</v>
          </cell>
        </row>
        <row r="2030">
          <cell r="B2030">
            <v>2208.410000000009</v>
          </cell>
          <cell r="C2030" t="str">
            <v>Ducha regadera hidromasaje Linea Tango cromo</v>
          </cell>
          <cell r="D2030" t="str">
            <v>u</v>
          </cell>
          <cell r="E2030">
            <v>107.0832</v>
          </cell>
        </row>
        <row r="2031">
          <cell r="B2031">
            <v>2208.420000000009</v>
          </cell>
          <cell r="C2031" t="str">
            <v>Ducha regadera metálica Linea Tango cromo</v>
          </cell>
          <cell r="D2031" t="str">
            <v>u</v>
          </cell>
          <cell r="E2031">
            <v>70.616</v>
          </cell>
        </row>
        <row r="2032">
          <cell r="B2032">
            <v>2208.4300000000094</v>
          </cell>
          <cell r="C2032" t="str">
            <v>Ducha bañera regadera metálica Linea Tango cromo</v>
          </cell>
          <cell r="D2032" t="str">
            <v>u</v>
          </cell>
          <cell r="E2032">
            <v>133.0336</v>
          </cell>
        </row>
        <row r="2033">
          <cell r="B2033">
            <v>2208.4400000000096</v>
          </cell>
          <cell r="C2033" t="str">
            <v>Ducha bañera regadera metálica Linea Tango cr-oro</v>
          </cell>
          <cell r="D2033" t="str">
            <v>u</v>
          </cell>
          <cell r="E2033">
            <v>144.5472</v>
          </cell>
        </row>
        <row r="2034">
          <cell r="B2034">
            <v>2208.45000000001</v>
          </cell>
          <cell r="C2034" t="str">
            <v>Bañera cascada Linea Tango cromo</v>
          </cell>
          <cell r="D2034" t="str">
            <v>u</v>
          </cell>
          <cell r="E2034">
            <v>161.61600000000004</v>
          </cell>
        </row>
        <row r="2035">
          <cell r="B2035">
            <v>2208.46000000001</v>
          </cell>
          <cell r="C2035" t="str">
            <v>Bañera cascada Linea Tango cromo/oro</v>
          </cell>
          <cell r="D2035" t="str">
            <v>u</v>
          </cell>
          <cell r="E2035">
            <v>166.88000000000002</v>
          </cell>
        </row>
        <row r="2036">
          <cell r="B2036">
            <v>2208.4700000000103</v>
          </cell>
          <cell r="C2036" t="str">
            <v>Lavamanos 8" Linea Samba cromo</v>
          </cell>
          <cell r="D2036" t="str">
            <v>u</v>
          </cell>
          <cell r="E2036">
            <v>101.3936</v>
          </cell>
        </row>
        <row r="2037">
          <cell r="B2037">
            <v>2208.4800000000105</v>
          </cell>
          <cell r="C2037" t="str">
            <v>Lavamanos 8" Linea Samba cromo/oro</v>
          </cell>
          <cell r="D2037" t="str">
            <v>u</v>
          </cell>
          <cell r="E2037">
            <v>115.20320000000001</v>
          </cell>
        </row>
        <row r="2038">
          <cell r="B2038">
            <v>2208.4900000000107</v>
          </cell>
          <cell r="C2038" t="str">
            <v>Ducha regadera hidromasaje Linea Samba cromo</v>
          </cell>
          <cell r="D2038" t="str">
            <v>u</v>
          </cell>
          <cell r="E2038">
            <v>107.0832</v>
          </cell>
        </row>
        <row r="2039">
          <cell r="B2039">
            <v>2208.500000000011</v>
          </cell>
          <cell r="C2039" t="str">
            <v>Ducha regadera hidromasaje Linea Samba cr-oro</v>
          </cell>
          <cell r="D2039" t="str">
            <v>u</v>
          </cell>
          <cell r="E2039">
            <v>107.55360000000002</v>
          </cell>
        </row>
        <row r="2040">
          <cell r="B2040">
            <v>2208.510000000011</v>
          </cell>
          <cell r="C2040" t="str">
            <v>Ducha bañera regadera hidromasaje Linea Samba cromo</v>
          </cell>
          <cell r="D2040" t="str">
            <v>u</v>
          </cell>
          <cell r="E2040">
            <v>169.512</v>
          </cell>
        </row>
        <row r="2041">
          <cell r="B2041">
            <v>2208.5200000000114</v>
          </cell>
          <cell r="C2041" t="str">
            <v>Ducha bañera regadera hidromasaje Linea Samba cr-oro</v>
          </cell>
          <cell r="D2041" t="str">
            <v>u</v>
          </cell>
          <cell r="E2041">
            <v>172.6368</v>
          </cell>
        </row>
        <row r="2042">
          <cell r="B2042">
            <v>2208.5300000000116</v>
          </cell>
          <cell r="C2042" t="str">
            <v>Bañera cascada Linea Samba cromo</v>
          </cell>
          <cell r="D2042" t="str">
            <v>u</v>
          </cell>
          <cell r="E2042">
            <v>161.61600000000004</v>
          </cell>
        </row>
        <row r="2043">
          <cell r="B2043">
            <v>2208.540000000012</v>
          </cell>
          <cell r="C2043" t="str">
            <v>Bañera cascada Linea Samba cromo/oro</v>
          </cell>
          <cell r="D2043" t="str">
            <v>u</v>
          </cell>
          <cell r="E2043">
            <v>166.88000000000002</v>
          </cell>
        </row>
        <row r="2044">
          <cell r="B2044">
            <v>2208.550000000012</v>
          </cell>
          <cell r="C2044" t="str">
            <v>Lavamanos 4" Linea Jazz cromo/oro</v>
          </cell>
          <cell r="D2044" t="str">
            <v>u</v>
          </cell>
          <cell r="E2044">
            <v>46.3792</v>
          </cell>
        </row>
        <row r="2045">
          <cell r="B2045">
            <v>2208.560000000012</v>
          </cell>
          <cell r="C2045" t="str">
            <v>Lavamanos 4" Linea Jazz cromo</v>
          </cell>
          <cell r="D2045" t="str">
            <v>u</v>
          </cell>
          <cell r="E2045">
            <v>37.34080000000001</v>
          </cell>
        </row>
        <row r="2046">
          <cell r="B2046">
            <v>2208.5700000000124</v>
          </cell>
          <cell r="C2046" t="str">
            <v>Ducha teléfono Jazz Linea Ducha Jazz cromo</v>
          </cell>
          <cell r="D2046" t="str">
            <v>u</v>
          </cell>
          <cell r="E2046">
            <v>72.8784</v>
          </cell>
        </row>
        <row r="2047">
          <cell r="B2047">
            <v>2208.5800000000127</v>
          </cell>
          <cell r="C2047" t="str">
            <v>Ducha teléfono Jazz Linea Ducha Jazz cromo-oro</v>
          </cell>
          <cell r="D2047" t="str">
            <v>u</v>
          </cell>
          <cell r="E2047">
            <v>80.4496</v>
          </cell>
        </row>
        <row r="2048">
          <cell r="B2048">
            <v>2208.590000000013</v>
          </cell>
          <cell r="C2048" t="str">
            <v>Bañera cascada Linea Jazz cromo/oro</v>
          </cell>
          <cell r="D2048" t="str">
            <v>u</v>
          </cell>
          <cell r="E2048">
            <v>147.40320000000003</v>
          </cell>
        </row>
        <row r="2049">
          <cell r="B2049">
            <v>2208.600000000013</v>
          </cell>
          <cell r="C2049" t="str">
            <v>Bidet Linea Jazz cromo/oro</v>
          </cell>
          <cell r="D2049" t="str">
            <v>u</v>
          </cell>
          <cell r="E2049">
            <v>77.57120000000002</v>
          </cell>
        </row>
        <row r="2050">
          <cell r="B2050">
            <v>2208.6100000000133</v>
          </cell>
          <cell r="C2050" t="str">
            <v>Bidet Linea Jazz cromo </v>
          </cell>
          <cell r="D2050" t="str">
            <v>u</v>
          </cell>
          <cell r="E2050">
            <v>62.059200000000004</v>
          </cell>
        </row>
        <row r="2051">
          <cell r="B2051">
            <v>2208.6200000000135</v>
          </cell>
          <cell r="C2051" t="str">
            <v>Fregadero Linea Jazz cromo/oro</v>
          </cell>
          <cell r="D2051" t="str">
            <v>u</v>
          </cell>
          <cell r="E2051">
            <v>55.51840000000001</v>
          </cell>
        </row>
        <row r="2052">
          <cell r="B2052">
            <v>2208.6300000000138</v>
          </cell>
          <cell r="C2052" t="str">
            <v>Fregadero Linea Jazz cromo </v>
          </cell>
          <cell r="D2052" t="str">
            <v>u</v>
          </cell>
          <cell r="E2052">
            <v>47.488</v>
          </cell>
        </row>
        <row r="2053">
          <cell r="B2053">
            <v>2208.640000000014</v>
          </cell>
          <cell r="C2053" t="str">
            <v>Manilla Jazz Linea Jazz cromo</v>
          </cell>
          <cell r="D2053" t="str">
            <v>u</v>
          </cell>
          <cell r="E2053">
            <v>12.566400000000002</v>
          </cell>
        </row>
        <row r="2054">
          <cell r="B2054">
            <v>2208.650000000014</v>
          </cell>
          <cell r="C2054" t="str">
            <v>Manilla Jazz Linea Jazz cromo/oro</v>
          </cell>
          <cell r="D2054" t="str">
            <v>u</v>
          </cell>
          <cell r="E2054">
            <v>14.0112</v>
          </cell>
        </row>
        <row r="2055">
          <cell r="B2055">
            <v>2208.6600000000144</v>
          </cell>
          <cell r="C2055" t="str">
            <v>Fregadero 8" Linea S.Bronx metálica cromo</v>
          </cell>
          <cell r="D2055" t="str">
            <v>u</v>
          </cell>
          <cell r="E2055">
            <v>28.392000000000003</v>
          </cell>
        </row>
        <row r="2056">
          <cell r="B2056">
            <v>2208.6700000000146</v>
          </cell>
          <cell r="C2056" t="str">
            <v>Fregadero 8" Linea S.Bronx acrílica cromo</v>
          </cell>
          <cell r="D2056" t="str">
            <v>u</v>
          </cell>
          <cell r="E2056">
            <v>30.396800000000002</v>
          </cell>
        </row>
        <row r="2057">
          <cell r="B2057">
            <v>2208.680000000015</v>
          </cell>
          <cell r="C2057" t="str">
            <v>Regadera metálica Linea Compl. Cromo/oro</v>
          </cell>
          <cell r="D2057" t="str">
            <v>u</v>
          </cell>
          <cell r="E2057">
            <v>10.2928</v>
          </cell>
        </row>
        <row r="2058">
          <cell r="B2058">
            <v>2208.690000000015</v>
          </cell>
          <cell r="C2058" t="str">
            <v>Regadera metálica Linea Compl. Cromo </v>
          </cell>
          <cell r="D2058" t="str">
            <v>u</v>
          </cell>
          <cell r="E2058">
            <v>7.7168</v>
          </cell>
        </row>
        <row r="2059">
          <cell r="B2059">
            <v>2208.7000000000153</v>
          </cell>
          <cell r="C2059" t="str">
            <v>Fluxómetro Sloan Linea Compl. Cromo</v>
          </cell>
          <cell r="D2059" t="str">
            <v>u</v>
          </cell>
          <cell r="E2059">
            <v>104.5296</v>
          </cell>
        </row>
        <row r="2060">
          <cell r="B2060">
            <v>2208.7100000000155</v>
          </cell>
          <cell r="C2060" t="str">
            <v>Mezcladora 4" Mossini cromo</v>
          </cell>
          <cell r="D2060" t="str">
            <v>u</v>
          </cell>
          <cell r="E2060">
            <v>12.297600000000001</v>
          </cell>
        </row>
        <row r="2061">
          <cell r="B2061">
            <v>2208.7200000000157</v>
          </cell>
          <cell r="C2061" t="str">
            <v>Llave monoblock para fregadero Mossini cromo</v>
          </cell>
          <cell r="D2061" t="str">
            <v>u</v>
          </cell>
          <cell r="E2061">
            <v>16.016000000000002</v>
          </cell>
        </row>
        <row r="2062">
          <cell r="B2062">
            <v>2208.730000000016</v>
          </cell>
          <cell r="C2062" t="str">
            <v>Llave para fregadero de placa Mossini cromo</v>
          </cell>
          <cell r="D2062" t="str">
            <v>u</v>
          </cell>
          <cell r="E2062">
            <v>13.048000000000002</v>
          </cell>
        </row>
        <row r="2063">
          <cell r="B2063">
            <v>2208.740000000016</v>
          </cell>
          <cell r="C2063" t="str">
            <v>Llave sencilla Mossini cromo</v>
          </cell>
          <cell r="D2063" t="str">
            <v>u</v>
          </cell>
          <cell r="E2063">
            <v>3.9872000000000005</v>
          </cell>
        </row>
        <row r="2064">
          <cell r="B2064">
            <v>2209</v>
          </cell>
          <cell r="C2064" t="str">
            <v>TINAS</v>
          </cell>
        </row>
        <row r="2065">
          <cell r="B2065">
            <v>2209.01</v>
          </cell>
          <cell r="C2065" t="str">
            <v> Tina Edilizia 1.5x0.7 Blanco</v>
          </cell>
          <cell r="D2065" t="str">
            <v> u   </v>
          </cell>
          <cell r="E2065">
            <v>113.03040000000001</v>
          </cell>
        </row>
        <row r="2066">
          <cell r="B2066">
            <v>2209.0200000000004</v>
          </cell>
          <cell r="C2066" t="str">
            <v> Tina Edilizia 1.7x0.7 Blanco</v>
          </cell>
          <cell r="D2066" t="str">
            <v> u   </v>
          </cell>
          <cell r="E2066">
            <v>162.99360000000001</v>
          </cell>
        </row>
        <row r="2067">
          <cell r="B2067">
            <v>2209.0300000000007</v>
          </cell>
          <cell r="C2067" t="str">
            <v> Plato Doccia 0.8x0.8 Blanco</v>
          </cell>
          <cell r="D2067" t="str">
            <v> u   </v>
          </cell>
          <cell r="E2067">
            <v>47.588800000000006</v>
          </cell>
        </row>
        <row r="2068">
          <cell r="B2068">
            <v>2209.040000000001</v>
          </cell>
          <cell r="C2068" t="str">
            <v>Tina Jade XII (168x168x50) (LINEA PLASMADE) (MARMOL CULTIVADO)</v>
          </cell>
          <cell r="D2068" t="str">
            <v> u   </v>
          </cell>
          <cell r="E2068">
            <v>504</v>
          </cell>
        </row>
        <row r="2069">
          <cell r="B2069">
            <v>2209.050000000001</v>
          </cell>
          <cell r="C2069" t="str">
            <v>Faldatina Jade(116X50) (LINEA PLASMADE) (MARMOL CULTIVADO)</v>
          </cell>
          <cell r="D2069" t="str">
            <v> u   </v>
          </cell>
          <cell r="E2069">
            <v>56</v>
          </cell>
        </row>
        <row r="2070">
          <cell r="B2070">
            <v>2209.0600000000013</v>
          </cell>
          <cell r="C2070" t="str">
            <v>Tina Diamante X (184X107X49) (LINEA PLASMADE) (MARMOL CULTIVADO)</v>
          </cell>
          <cell r="D2070" t="str">
            <v> u   </v>
          </cell>
          <cell r="E2070">
            <v>448</v>
          </cell>
        </row>
        <row r="2071">
          <cell r="B2071">
            <v>2209.0700000000015</v>
          </cell>
          <cell r="C2071" t="str">
            <v>Tina Opalo IX (177x118x52)(LINEA PLASMADE) (MARMOL CULTIVADO)</v>
          </cell>
          <cell r="D2071" t="str">
            <v> u   </v>
          </cell>
          <cell r="E2071">
            <v>392</v>
          </cell>
        </row>
        <row r="2072">
          <cell r="B2072">
            <v>2209.0800000000017</v>
          </cell>
          <cell r="C2072" t="str">
            <v>Tina Mark VIII  (186x91x48) (LINEA PLASMADE) (MARMOL CULTIVADO)</v>
          </cell>
          <cell r="D2072" t="str">
            <v> u   </v>
          </cell>
          <cell r="E2072">
            <v>375.2</v>
          </cell>
        </row>
        <row r="2073">
          <cell r="B2073">
            <v>2209.090000000002</v>
          </cell>
          <cell r="C2073" t="str">
            <v>Tina Ruby VII (155x92x42) (LINEA PLASMADE) (MARMOL CULTIVADO)</v>
          </cell>
          <cell r="D2073" t="str">
            <v> u   </v>
          </cell>
          <cell r="E2073">
            <v>224</v>
          </cell>
        </row>
        <row r="2074">
          <cell r="B2074">
            <v>2209.100000000002</v>
          </cell>
          <cell r="C2074" t="str">
            <v>Tina Cristal VI (155x79x42) (LINEA PLASMADE) (MARMOL CULTIVADO)</v>
          </cell>
          <cell r="D2074" t="str">
            <v> u   </v>
          </cell>
          <cell r="E2074">
            <v>168</v>
          </cell>
        </row>
        <row r="2075">
          <cell r="B2075">
            <v>2209.1100000000024</v>
          </cell>
          <cell r="C2075" t="str">
            <v>Tina Principe (122x76x40) (LINEA PLASMADE) (MARMOL CULTIVADO)</v>
          </cell>
          <cell r="D2075" t="str">
            <v> u   </v>
          </cell>
          <cell r="E2075">
            <v>156.8</v>
          </cell>
        </row>
        <row r="2076">
          <cell r="B2076">
            <v>2209.1200000000026</v>
          </cell>
          <cell r="C2076" t="str">
            <v>Tineta esquinera (106x106x10) (LINEA PLASMADE) (MARMOL CULTIVADO)</v>
          </cell>
          <cell r="D2076" t="str">
            <v> u   </v>
          </cell>
          <cell r="E2076">
            <v>112</v>
          </cell>
        </row>
        <row r="2077">
          <cell r="B2077">
            <v>2209.130000000003</v>
          </cell>
          <cell r="C2077" t="str">
            <v>Tineta Mark III (120x120x20) (LINEA PLASMADE) (MARMOL CULTIVADO)</v>
          </cell>
          <cell r="D2077" t="str">
            <v> u   </v>
          </cell>
          <cell r="E2077">
            <v>112</v>
          </cell>
        </row>
        <row r="2078">
          <cell r="B2078">
            <v>2209.140000000003</v>
          </cell>
          <cell r="C2078" t="str">
            <v>Tineta Mark II (92X92x20) (LINEA PLASMADE) (MARMOL CULTIVADO)</v>
          </cell>
          <cell r="D2078" t="str">
            <v> u   </v>
          </cell>
          <cell r="E2078">
            <v>106.4</v>
          </cell>
        </row>
        <row r="2079">
          <cell r="B2079">
            <v>2209.1500000000033</v>
          </cell>
          <cell r="C2079" t="str">
            <v>Tineta Mark I (92x92x11) (LINEA PLASMADE) (MARMOL CULTIVADO)</v>
          </cell>
          <cell r="D2079" t="str">
            <v> u   </v>
          </cell>
          <cell r="E2079">
            <v>72.8</v>
          </cell>
        </row>
        <row r="2080">
          <cell r="B2080">
            <v>2210</v>
          </cell>
          <cell r="C2080" t="str">
            <v>ACCESORIOS VARIOS</v>
          </cell>
        </row>
        <row r="2081">
          <cell r="B2081">
            <v>2210.01</v>
          </cell>
          <cell r="C2081" t="str">
            <v> Fluxómetro para urinario                             </v>
          </cell>
          <cell r="D2081" t="str">
            <v> u   </v>
          </cell>
          <cell r="E2081">
            <v>103.63360000000002</v>
          </cell>
        </row>
        <row r="2082">
          <cell r="B2082">
            <v>2210.0200000000004</v>
          </cell>
          <cell r="C2082" t="str">
            <v> Fluxómetro para inodoro                               </v>
          </cell>
          <cell r="D2082" t="str">
            <v> u   </v>
          </cell>
          <cell r="E2082">
            <v>103.63360000000002</v>
          </cell>
        </row>
        <row r="2083">
          <cell r="B2083">
            <v>2210.0300000000007</v>
          </cell>
          <cell r="C2083" t="str">
            <v> Rejilla de piso CR. 1, 1/2-2"                           </v>
          </cell>
          <cell r="D2083" t="str">
            <v> u   </v>
          </cell>
          <cell r="E2083">
            <v>2.3184</v>
          </cell>
        </row>
        <row r="2084">
          <cell r="B2084">
            <v>2210.040000000001</v>
          </cell>
          <cell r="C2084" t="str">
            <v> Sifón Bronce CR. de 1 1/2"                            </v>
          </cell>
          <cell r="D2084" t="str">
            <v> u   </v>
          </cell>
          <cell r="E2084">
            <v>9.105600000000003</v>
          </cell>
        </row>
        <row r="2085">
          <cell r="B2085">
            <v>2210.050000000001</v>
          </cell>
          <cell r="C2085" t="str">
            <v> Sifón Bronce CR. de 1 1/4"                            </v>
          </cell>
          <cell r="D2085" t="str">
            <v> u   </v>
          </cell>
          <cell r="E2085">
            <v>8.892800000000001</v>
          </cell>
        </row>
        <row r="2086">
          <cell r="B2086">
            <v>2210.0600000000013</v>
          </cell>
          <cell r="C2086" t="str">
            <v> Sifón de resina acetal 1 1/2" con acople              </v>
          </cell>
          <cell r="D2086" t="str">
            <v> u   </v>
          </cell>
          <cell r="E2086">
            <v>1.7696000000000003</v>
          </cell>
        </row>
        <row r="2087">
          <cell r="B2087">
            <v>2210.0700000000015</v>
          </cell>
          <cell r="C2087" t="str">
            <v> Sifón de resina acetal 1 1/4" con acople              </v>
          </cell>
          <cell r="D2087" t="str">
            <v> u   </v>
          </cell>
          <cell r="E2087">
            <v>2.0496000000000003</v>
          </cell>
        </row>
        <row r="2088">
          <cell r="B2088">
            <v>2210.0800000000017</v>
          </cell>
          <cell r="C2088" t="str">
            <v> Tubo de abasto para  lavabo                           </v>
          </cell>
          <cell r="D2088" t="str">
            <v> u   </v>
          </cell>
          <cell r="E2088">
            <v>1.4784000000000002</v>
          </cell>
        </row>
        <row r="2089">
          <cell r="B2089">
            <v>2210.090000000002</v>
          </cell>
          <cell r="C2089" t="str">
            <v> Tubo de abasto para inodoro                           </v>
          </cell>
          <cell r="D2089" t="str">
            <v> u   </v>
          </cell>
          <cell r="E2089">
            <v>1.4784000000000002</v>
          </cell>
        </row>
        <row r="2090">
          <cell r="B2090">
            <v>2210.100000000002</v>
          </cell>
          <cell r="C2090" t="str">
            <v>Desague automático DO, para hidromasaje (LINEA PLASMADE)</v>
          </cell>
          <cell r="D2090" t="str">
            <v> u   </v>
          </cell>
          <cell r="E2090">
            <v>141.12</v>
          </cell>
        </row>
        <row r="2091">
          <cell r="B2091">
            <v>2210.1100000000024</v>
          </cell>
          <cell r="C2091" t="str">
            <v>Desague automático CR, para hidromasaje (LINEA PLASMADE)</v>
          </cell>
          <cell r="D2091" t="str">
            <v> u   </v>
          </cell>
          <cell r="E2091">
            <v>99.68</v>
          </cell>
        </row>
        <row r="2092">
          <cell r="B2092">
            <v>2210.1200000000026</v>
          </cell>
          <cell r="C2092" t="str">
            <v>Fluxómetro Toto (LINEA PLASMADE)</v>
          </cell>
          <cell r="D2092" t="str">
            <v> u   </v>
          </cell>
          <cell r="E2092">
            <v>106.4</v>
          </cell>
        </row>
        <row r="2093">
          <cell r="B2093">
            <v>2210.130000000003</v>
          </cell>
          <cell r="C2093" t="str">
            <v>Tubo de abasto Brasscraft (LINEA PLASMADE)</v>
          </cell>
          <cell r="D2093" t="str">
            <v> u   </v>
          </cell>
          <cell r="E2093">
            <v>6.05</v>
          </cell>
        </row>
        <row r="2094">
          <cell r="B2094">
            <v>2210.140000000003</v>
          </cell>
          <cell r="C2094" t="str">
            <v>Juego de accesorios Jade (LINEA PLASMADE) (MARMOL CULTIVADO)</v>
          </cell>
          <cell r="D2094" t="str">
            <v> u   </v>
          </cell>
          <cell r="E2094">
            <v>44.8</v>
          </cell>
        </row>
        <row r="2095">
          <cell r="B2095">
            <v>2210.1500000000033</v>
          </cell>
          <cell r="C2095" t="str">
            <v>Juego de accesorios Grande (LINEA PLASMADE) (MARMOL CULTIVADO)</v>
          </cell>
          <cell r="D2095" t="str">
            <v> u   </v>
          </cell>
          <cell r="E2095">
            <v>39.2</v>
          </cell>
        </row>
        <row r="2096">
          <cell r="B2096">
            <v>2210.1600000000035</v>
          </cell>
          <cell r="C2096" t="str">
            <v>Juego de accesorios Aplique (LINEA PLASMADE) (MARMOL CULTIVADO)</v>
          </cell>
          <cell r="D2096" t="str">
            <v> u   </v>
          </cell>
          <cell r="E2096">
            <v>39.2</v>
          </cell>
        </row>
        <row r="2097">
          <cell r="B2097">
            <v>2300</v>
          </cell>
          <cell r="C2097" t="str">
            <v>VIDRIO</v>
          </cell>
        </row>
        <row r="2098">
          <cell r="B2098">
            <v>2301</v>
          </cell>
          <cell r="C2098" t="str">
            <v>VIDRIO FLOTADO</v>
          </cell>
        </row>
        <row r="2099">
          <cell r="B2099">
            <v>2301.01</v>
          </cell>
          <cell r="C2099" t="str">
            <v>Vidrio Flotado Bronce 3mm</v>
          </cell>
          <cell r="D2099" t="str">
            <v>m2</v>
          </cell>
          <cell r="E2099">
            <v>5.8</v>
          </cell>
        </row>
        <row r="2100">
          <cell r="B2100">
            <v>2301.0200000000004</v>
          </cell>
          <cell r="C2100" t="str">
            <v>Vidrio Flotado Bronce 4mm</v>
          </cell>
          <cell r="D2100" t="str">
            <v>m2</v>
          </cell>
          <cell r="E2100">
            <v>7.7</v>
          </cell>
        </row>
        <row r="2101">
          <cell r="B2101">
            <v>2301.0300000000007</v>
          </cell>
          <cell r="C2101" t="str">
            <v>Vidrio Flotado Bronce 5mm</v>
          </cell>
          <cell r="D2101" t="str">
            <v>m2</v>
          </cell>
          <cell r="E2101">
            <v>9.7</v>
          </cell>
        </row>
        <row r="2102">
          <cell r="B2102">
            <v>2301.040000000001</v>
          </cell>
          <cell r="C2102" t="str">
            <v>Vidrio Flotado Bronce 6mm</v>
          </cell>
          <cell r="D2102" t="str">
            <v>m2</v>
          </cell>
          <cell r="E2102">
            <v>11.6</v>
          </cell>
        </row>
        <row r="2103">
          <cell r="B2103">
            <v>2301.050000000001</v>
          </cell>
          <cell r="C2103" t="str">
            <v>Vidrio Flotado Bronce 8mm</v>
          </cell>
          <cell r="D2103" t="str">
            <v>m2</v>
          </cell>
          <cell r="E2103">
            <v>17.3</v>
          </cell>
        </row>
        <row r="2104">
          <cell r="B2104">
            <v>2301.0600000000013</v>
          </cell>
          <cell r="C2104" t="str">
            <v>Vidrio Flotado Bronce 10mm</v>
          </cell>
          <cell r="D2104" t="str">
            <v>m2</v>
          </cell>
          <cell r="E2104">
            <v>21.5</v>
          </cell>
        </row>
        <row r="2105">
          <cell r="B2105">
            <v>2301.0700000000015</v>
          </cell>
          <cell r="C2105" t="str">
            <v>Flotado claro 2mm</v>
          </cell>
          <cell r="D2105" t="str">
            <v>m2</v>
          </cell>
          <cell r="E2105">
            <v>3.6</v>
          </cell>
        </row>
        <row r="2106">
          <cell r="B2106">
            <v>2301.0800000000017</v>
          </cell>
          <cell r="C2106" t="str">
            <v>Flotado claro 3mm</v>
          </cell>
          <cell r="D2106" t="str">
            <v>m2</v>
          </cell>
          <cell r="E2106">
            <v>5</v>
          </cell>
        </row>
        <row r="2107">
          <cell r="B2107">
            <v>2301.090000000002</v>
          </cell>
          <cell r="C2107" t="str">
            <v>Flotado claro 4mm</v>
          </cell>
          <cell r="D2107" t="str">
            <v>m2</v>
          </cell>
          <cell r="E2107">
            <v>6.6</v>
          </cell>
        </row>
        <row r="2108">
          <cell r="B2108">
            <v>2301.100000000002</v>
          </cell>
          <cell r="C2108" t="str">
            <v>Flotado claro 5mm</v>
          </cell>
          <cell r="D2108" t="str">
            <v>m2</v>
          </cell>
          <cell r="E2108">
            <v>8.3</v>
          </cell>
        </row>
        <row r="2109">
          <cell r="B2109">
            <v>2301.1100000000024</v>
          </cell>
          <cell r="C2109" t="str">
            <v>Flotado claro 6mm</v>
          </cell>
          <cell r="D2109" t="str">
            <v>m2</v>
          </cell>
          <cell r="E2109">
            <v>10</v>
          </cell>
        </row>
        <row r="2110">
          <cell r="B2110">
            <v>2301.1200000000026</v>
          </cell>
          <cell r="C2110" t="str">
            <v>Flotado claro 8mm</v>
          </cell>
          <cell r="D2110" t="str">
            <v>m2</v>
          </cell>
          <cell r="E2110">
            <v>14.8</v>
          </cell>
        </row>
        <row r="2111">
          <cell r="B2111">
            <v>2301.130000000003</v>
          </cell>
          <cell r="C2111" t="str">
            <v>Flotado claro 10mm</v>
          </cell>
          <cell r="D2111" t="str">
            <v>m2</v>
          </cell>
          <cell r="E2111">
            <v>18.5</v>
          </cell>
        </row>
        <row r="2112">
          <cell r="B2112">
            <v>2302</v>
          </cell>
          <cell r="C2112" t="str">
            <v>VIDRIO CATEDRAL</v>
          </cell>
        </row>
        <row r="2113">
          <cell r="B2113">
            <v>2302.01</v>
          </cell>
          <cell r="C2113" t="str">
            <v>Vidrio catedral claro Pirámide</v>
          </cell>
          <cell r="D2113" t="str">
            <v>m2</v>
          </cell>
          <cell r="E2113" t="str">
            <v> </v>
          </cell>
        </row>
        <row r="2114">
          <cell r="B2114">
            <v>2302.0200000000004</v>
          </cell>
          <cell r="C2114" t="str">
            <v>Vidrio catedral claro Chinchilla 4</v>
          </cell>
          <cell r="D2114" t="str">
            <v>m2</v>
          </cell>
          <cell r="E2114">
            <v>8.8</v>
          </cell>
        </row>
        <row r="2115">
          <cell r="B2115">
            <v>2302.0300000000007</v>
          </cell>
          <cell r="C2115" t="str">
            <v>Vidrio catedral claro Orquídea</v>
          </cell>
          <cell r="D2115" t="str">
            <v>m2</v>
          </cell>
          <cell r="E2115">
            <v>7.4</v>
          </cell>
        </row>
        <row r="2116">
          <cell r="B2116">
            <v>2302.040000000001</v>
          </cell>
          <cell r="C2116" t="str">
            <v>Vidrio catedral claro Moresqui</v>
          </cell>
          <cell r="D2116" t="str">
            <v>m2</v>
          </cell>
          <cell r="E2116">
            <v>4.8</v>
          </cell>
        </row>
        <row r="2117">
          <cell r="B2117">
            <v>2302.050000000001</v>
          </cell>
          <cell r="C2117" t="str">
            <v>Vidrio catedral Bronce Llovisna</v>
          </cell>
          <cell r="D2117" t="str">
            <v>m2</v>
          </cell>
          <cell r="E2117">
            <v>6.25</v>
          </cell>
        </row>
        <row r="2118">
          <cell r="B2118">
            <v>2302.0600000000013</v>
          </cell>
          <cell r="C2118" t="str">
            <v>Vidrio catedral bronce Moresqui</v>
          </cell>
          <cell r="D2118" t="str">
            <v>m2</v>
          </cell>
          <cell r="E2118">
            <v>6.25</v>
          </cell>
        </row>
        <row r="2119">
          <cell r="B2119">
            <v>2302.0700000000015</v>
          </cell>
          <cell r="C2119" t="str">
            <v>Vidrio catedral bronce Chinchilla 4</v>
          </cell>
          <cell r="D2119" t="str">
            <v>m2</v>
          </cell>
          <cell r="E2119">
            <v>9.5</v>
          </cell>
        </row>
        <row r="2120">
          <cell r="B2120">
            <v>2303</v>
          </cell>
          <cell r="C2120" t="str">
            <v>VIDRIOS ESTIRADOS BRONCE</v>
          </cell>
        </row>
        <row r="2121">
          <cell r="B2121">
            <v>2303.01</v>
          </cell>
          <cell r="C2121" t="str">
            <v>Vidrio estirado bronce 4mm</v>
          </cell>
          <cell r="D2121" t="str">
            <v>m2</v>
          </cell>
          <cell r="E2121">
            <v>6.45</v>
          </cell>
        </row>
        <row r="2122">
          <cell r="B2122">
            <v>2303.0200000000004</v>
          </cell>
          <cell r="C2122" t="str">
            <v>Vidrio estirado bronce 6mm</v>
          </cell>
          <cell r="D2122" t="str">
            <v>m2</v>
          </cell>
          <cell r="E2122">
            <v>9.55</v>
          </cell>
        </row>
        <row r="2123">
          <cell r="B2123">
            <v>2304</v>
          </cell>
          <cell r="C2123" t="str">
            <v>ESPEJOS</v>
          </cell>
        </row>
        <row r="2124">
          <cell r="B2124">
            <v>2304.01</v>
          </cell>
          <cell r="C2124" t="str">
            <v>Espejo claro 2mm</v>
          </cell>
          <cell r="D2124" t="str">
            <v>m2</v>
          </cell>
          <cell r="E2124">
            <v>7.3</v>
          </cell>
        </row>
        <row r="2125">
          <cell r="B2125">
            <v>2304.0200000000004</v>
          </cell>
          <cell r="C2125" t="str">
            <v>Espejo claro 3mm</v>
          </cell>
          <cell r="D2125" t="str">
            <v>m2</v>
          </cell>
          <cell r="E2125">
            <v>8.3</v>
          </cell>
        </row>
        <row r="2126">
          <cell r="B2126">
            <v>2304.0300000000007</v>
          </cell>
          <cell r="C2126" t="str">
            <v>Espejo claro 4mm</v>
          </cell>
          <cell r="D2126" t="str">
            <v>m2</v>
          </cell>
          <cell r="E2126">
            <v>11.6</v>
          </cell>
        </row>
        <row r="2127">
          <cell r="B2127">
            <v>2304.040000000001</v>
          </cell>
          <cell r="C2127" t="str">
            <v>Espejo claro 6mm</v>
          </cell>
          <cell r="D2127" t="str">
            <v>m2</v>
          </cell>
          <cell r="E2127">
            <v>16.3</v>
          </cell>
        </row>
        <row r="2128">
          <cell r="B2128">
            <v>2304.050000000001</v>
          </cell>
          <cell r="C2128" t="str">
            <v>Espejo bronce 4mm</v>
          </cell>
          <cell r="D2128" t="str">
            <v>m2</v>
          </cell>
          <cell r="E2128">
            <v>13.5</v>
          </cell>
        </row>
        <row r="2129">
          <cell r="B2129">
            <v>2304.0600000000013</v>
          </cell>
          <cell r="C2129" t="str">
            <v>Espejo gris 4mm</v>
          </cell>
          <cell r="D2129" t="str">
            <v>m2</v>
          </cell>
          <cell r="E2129">
            <v>13.5</v>
          </cell>
        </row>
        <row r="2130">
          <cell r="B2130">
            <v>2400</v>
          </cell>
          <cell r="C2130" t="str">
            <v>HORMIGON PREMEZCLADO</v>
          </cell>
        </row>
        <row r="2131">
          <cell r="B2131">
            <v>2401</v>
          </cell>
          <cell r="C2131" t="str">
            <v>ADITIVOS</v>
          </cell>
        </row>
        <row r="2132">
          <cell r="B2132">
            <v>2401.01</v>
          </cell>
          <cell r="C2132" t="str">
            <v> Aditivo  plastificante o impermeabilizante</v>
          </cell>
          <cell r="D2132" t="str">
            <v> m3  </v>
          </cell>
          <cell r="E2132">
            <v>1.7920000000000003</v>
          </cell>
        </row>
        <row r="2133">
          <cell r="B2133">
            <v>2401.0200000000004</v>
          </cell>
          <cell r="C2133" t="str">
            <v> Aditivo                                               </v>
          </cell>
          <cell r="D2133" t="str">
            <v>kg</v>
          </cell>
          <cell r="E2133">
            <v>1.32</v>
          </cell>
        </row>
        <row r="2134">
          <cell r="B2134">
            <v>2401.0300000000007</v>
          </cell>
          <cell r="C2134" t="str">
            <v> Aditivo: Plastificante o Impermeabilizante</v>
          </cell>
          <cell r="D2134" t="str">
            <v> m3</v>
          </cell>
          <cell r="E2134">
            <v>0.9824561403508774</v>
          </cell>
        </row>
        <row r="2135">
          <cell r="B2135">
            <v>2401.040000000001</v>
          </cell>
          <cell r="C2135" t="str">
            <v>Aditivo  acelerante 4 dias</v>
          </cell>
          <cell r="D2135" t="str">
            <v> m3</v>
          </cell>
          <cell r="E2135">
            <v>11.200000000000001</v>
          </cell>
        </row>
        <row r="2136">
          <cell r="B2136">
            <v>2401.050000000001</v>
          </cell>
          <cell r="C2136" t="str">
            <v>Aditivo  fibra nylon</v>
          </cell>
          <cell r="D2136" t="str">
            <v> m3</v>
          </cell>
          <cell r="E2136">
            <v>9.632</v>
          </cell>
        </row>
        <row r="2137">
          <cell r="B2137">
            <v>2401.0600000000013</v>
          </cell>
          <cell r="C2137" t="str">
            <v> Aditivo: Acelerante 8 Días</v>
          </cell>
          <cell r="D2137" t="str">
            <v> m3</v>
          </cell>
          <cell r="E2137">
            <v>1.9649122807017547</v>
          </cell>
        </row>
        <row r="2138">
          <cell r="B2138">
            <v>2402</v>
          </cell>
          <cell r="C2138" t="str">
            <v>BOMBA</v>
          </cell>
        </row>
        <row r="2139">
          <cell r="B2139">
            <v>2402.01</v>
          </cell>
          <cell r="C2139" t="str">
            <v> Bomba                                                 </v>
          </cell>
          <cell r="D2139" t="str">
            <v> m3  </v>
          </cell>
          <cell r="E2139">
            <v>6.16</v>
          </cell>
        </row>
        <row r="2140">
          <cell r="B2140">
            <v>2402.0200000000004</v>
          </cell>
          <cell r="C2140" t="str">
            <v> Bomba                                                 </v>
          </cell>
          <cell r="D2140" t="str">
            <v> m3  </v>
          </cell>
          <cell r="E2140">
            <v>7.06</v>
          </cell>
        </row>
        <row r="2141">
          <cell r="B2141">
            <v>2402.0300000000007</v>
          </cell>
          <cell r="C2141" t="str">
            <v> Bomba                                                 </v>
          </cell>
          <cell r="D2141" t="str">
            <v> m3  </v>
          </cell>
          <cell r="E2141">
            <v>5.894736842105264</v>
          </cell>
        </row>
        <row r="2142">
          <cell r="B2142">
            <v>2403</v>
          </cell>
          <cell r="C2142" t="str">
            <v>RESISTENCIA f'c=120 kg/cm2</v>
          </cell>
        </row>
        <row r="2143">
          <cell r="B2143">
            <v>2403.01</v>
          </cell>
          <cell r="C2143" t="str">
            <v> f'c= 120 kg/cm2                                        </v>
          </cell>
          <cell r="D2143" t="str">
            <v> m3  </v>
          </cell>
          <cell r="E2143">
            <v>45.18</v>
          </cell>
        </row>
        <row r="2144">
          <cell r="B2144">
            <v>2404</v>
          </cell>
          <cell r="C2144" t="str">
            <v>RESISTENCIA f'c=140 kg/cm2</v>
          </cell>
        </row>
        <row r="2145">
          <cell r="B2145">
            <v>2404.01</v>
          </cell>
          <cell r="C2145" t="str">
            <v> f'c= 140 kg/cm2                                        </v>
          </cell>
          <cell r="D2145" t="str">
            <v> m3  </v>
          </cell>
          <cell r="E2145">
            <v>46.928000000000004</v>
          </cell>
        </row>
        <row r="2146">
          <cell r="B2146">
            <v>2404.0200000000004</v>
          </cell>
          <cell r="C2146" t="str">
            <v> f'c= 140 kg/cm2                                        </v>
          </cell>
          <cell r="D2146" t="str">
            <v> m3  </v>
          </cell>
          <cell r="E2146">
            <v>48.09</v>
          </cell>
        </row>
        <row r="2147">
          <cell r="B2147">
            <v>2404.0300000000007</v>
          </cell>
          <cell r="C2147" t="str">
            <v> f'c= 140 kg/cm2                                        </v>
          </cell>
          <cell r="D2147" t="str">
            <v> m3  </v>
          </cell>
          <cell r="E2147">
            <v>52.0701754385965</v>
          </cell>
        </row>
        <row r="2148">
          <cell r="B2148">
            <v>2404</v>
          </cell>
          <cell r="C2148" t="str">
            <v>RESISTENCIA f'c=180 kg/cm2</v>
          </cell>
        </row>
        <row r="2149">
          <cell r="B2149">
            <v>2404.01</v>
          </cell>
          <cell r="C2149" t="str">
            <v> f'c= 180 kg/cm2                                        </v>
          </cell>
          <cell r="D2149" t="str">
            <v> m3  </v>
          </cell>
          <cell r="E2149">
            <v>50.848000000000006</v>
          </cell>
        </row>
        <row r="2150">
          <cell r="B2150">
            <v>2404.0200000000004</v>
          </cell>
          <cell r="C2150" t="str">
            <v> f'c= 180 kg/cm2                                        </v>
          </cell>
          <cell r="D2150" t="str">
            <v> m3  </v>
          </cell>
          <cell r="E2150">
            <v>51.38</v>
          </cell>
        </row>
        <row r="2151">
          <cell r="B2151">
            <v>2404.0300000000007</v>
          </cell>
          <cell r="C2151" t="str">
            <v> f'c= 180 kg/cm2                                        </v>
          </cell>
          <cell r="D2151" t="str">
            <v> m3  </v>
          </cell>
          <cell r="E2151">
            <v>55.01754385964913</v>
          </cell>
        </row>
        <row r="2152">
          <cell r="B2152">
            <v>2405</v>
          </cell>
          <cell r="C2152" t="str">
            <v>RESISTENCIA f'c=210 kg/cm2</v>
          </cell>
        </row>
        <row r="2153">
          <cell r="B2153">
            <v>2405.01</v>
          </cell>
          <cell r="C2153" t="str">
            <v> f'c= 210 kg/cm2                                        </v>
          </cell>
          <cell r="D2153" t="str">
            <v> m3  </v>
          </cell>
          <cell r="E2153">
            <v>53.536</v>
          </cell>
        </row>
        <row r="2154">
          <cell r="B2154">
            <v>2405.0200000000004</v>
          </cell>
          <cell r="C2154" t="str">
            <v> f'c= 210 kg/cm2                                        </v>
          </cell>
          <cell r="D2154" t="str">
            <v> m3  </v>
          </cell>
          <cell r="E2154">
            <v>60.05</v>
          </cell>
        </row>
        <row r="2155">
          <cell r="B2155">
            <v>2405.0300000000007</v>
          </cell>
          <cell r="C2155" t="str">
            <v> f'c= 210 kg/cm2                                        </v>
          </cell>
          <cell r="D2155" t="str">
            <v> m3  </v>
          </cell>
          <cell r="E2155">
            <v>56.982456140350884</v>
          </cell>
        </row>
        <row r="2156">
          <cell r="B2156">
            <v>2406</v>
          </cell>
          <cell r="C2156" t="str">
            <v>RESISTENCIA f'c=240 kg/cm2</v>
          </cell>
        </row>
        <row r="2157">
          <cell r="B2157">
            <v>2406.01</v>
          </cell>
          <cell r="C2157" t="str">
            <v> f'c= 240 kg/cm2                                        </v>
          </cell>
          <cell r="D2157" t="str">
            <v> m3  </v>
          </cell>
          <cell r="E2157">
            <v>56.56</v>
          </cell>
        </row>
        <row r="2158">
          <cell r="B2158">
            <v>2406.0200000000004</v>
          </cell>
          <cell r="C2158" t="str">
            <v> f'c= 240 kg/cm2                                        </v>
          </cell>
          <cell r="D2158" t="str">
            <v> m3  </v>
          </cell>
          <cell r="E2158">
            <v>63.34</v>
          </cell>
        </row>
        <row r="2159">
          <cell r="B2159">
            <v>2406.0300000000007</v>
          </cell>
          <cell r="C2159" t="str">
            <v> f'c= 240 kg/cm2                                        </v>
          </cell>
          <cell r="D2159" t="str">
            <v> m3  </v>
          </cell>
          <cell r="E2159">
            <v>59.92982456140352</v>
          </cell>
        </row>
        <row r="2160">
          <cell r="B2160">
            <v>2407</v>
          </cell>
          <cell r="C2160" t="str">
            <v>RESISTENCIA f'c=250 kg/cm2</v>
          </cell>
        </row>
        <row r="2161">
          <cell r="B2161">
            <v>2407.01</v>
          </cell>
          <cell r="C2161" t="str">
            <v> f'c= 250 kg/cm2                                        </v>
          </cell>
          <cell r="D2161" t="str">
            <v> m3  </v>
          </cell>
          <cell r="E2161">
            <v>57.68000000000001</v>
          </cell>
        </row>
        <row r="2162">
          <cell r="B2162">
            <v>2407.0200000000004</v>
          </cell>
          <cell r="C2162" t="str">
            <v> f'c= 250 kg/cm2                                        </v>
          </cell>
          <cell r="D2162" t="str">
            <v> m3  </v>
          </cell>
          <cell r="E2162">
            <v>64.53</v>
          </cell>
        </row>
        <row r="2163">
          <cell r="B2163">
            <v>2407.0300000000007</v>
          </cell>
          <cell r="C2163" t="str">
            <v> f'c= 250 kg/cm2                                        </v>
          </cell>
          <cell r="D2163" t="str">
            <v> m3  </v>
          </cell>
          <cell r="E2163">
            <v>60.9122807017544</v>
          </cell>
        </row>
        <row r="2164">
          <cell r="B2164">
            <v>2408</v>
          </cell>
          <cell r="C2164" t="str">
            <v>RESISTENCIA f'c=280 kg/cm2</v>
          </cell>
        </row>
        <row r="2165">
          <cell r="B2165">
            <v>2408.01</v>
          </cell>
          <cell r="C2165" t="str">
            <v> f'c= 280 kg/cm2                                        </v>
          </cell>
          <cell r="D2165" t="str">
            <v> m3  </v>
          </cell>
          <cell r="E2165">
            <v>60.70400000000001</v>
          </cell>
        </row>
        <row r="2166">
          <cell r="B2166">
            <v>2408.0200000000004</v>
          </cell>
          <cell r="C2166" t="str">
            <v> f'c= 280 kg/cm2                                        </v>
          </cell>
          <cell r="D2166" t="str">
            <v> m3  </v>
          </cell>
          <cell r="E2166">
            <v>65.73</v>
          </cell>
        </row>
        <row r="2167">
          <cell r="B2167">
            <v>2408.0300000000007</v>
          </cell>
          <cell r="C2167" t="str">
            <v> f'c= 280 kg/cm2                                        </v>
          </cell>
          <cell r="D2167" t="str">
            <v> m3  </v>
          </cell>
          <cell r="E2167">
            <v>64.8421052631579</v>
          </cell>
        </row>
        <row r="2168">
          <cell r="B2168">
            <v>2409</v>
          </cell>
          <cell r="C2168" t="str">
            <v>RESISTENCIA f'c=300 kg/cm2</v>
          </cell>
        </row>
        <row r="2169">
          <cell r="B2169">
            <v>2409.01</v>
          </cell>
          <cell r="C2169" t="str">
            <v> f'c= 300 kg/cm2                                        </v>
          </cell>
          <cell r="D2169" t="str">
            <v> m3  </v>
          </cell>
          <cell r="E2169">
            <v>62.720000000000006</v>
          </cell>
        </row>
        <row r="2170">
          <cell r="B2170">
            <v>2409.0200000000004</v>
          </cell>
          <cell r="C2170" t="str">
            <v> f'c= 300 kg/cm2                                        </v>
          </cell>
          <cell r="D2170" t="str">
            <v> m3  </v>
          </cell>
          <cell r="E2170">
            <v>66.93</v>
          </cell>
        </row>
        <row r="2171">
          <cell r="B2171">
            <v>2409.0300000000007</v>
          </cell>
          <cell r="C2171" t="str">
            <v> f'c= 300 kg/cm2                                        </v>
          </cell>
          <cell r="D2171" t="str">
            <v> m3  </v>
          </cell>
          <cell r="E2171">
            <v>66.80701754385966</v>
          </cell>
        </row>
        <row r="2172">
          <cell r="B2172">
            <v>2410</v>
          </cell>
          <cell r="C2172" t="str">
            <v>RESISTENCIA f'c=350 kg/cm2</v>
          </cell>
        </row>
        <row r="2173">
          <cell r="B2173">
            <v>2410.01</v>
          </cell>
          <cell r="C2173" t="str">
            <v> f'c= 350 kg/cm2                                        </v>
          </cell>
          <cell r="D2173" t="str">
            <v> m3  </v>
          </cell>
          <cell r="E2173">
            <v>68.208</v>
          </cell>
        </row>
        <row r="2174">
          <cell r="B2174">
            <v>2410.0200000000004</v>
          </cell>
          <cell r="C2174" t="str">
            <v> f'c= 350 kg/cm2                                        </v>
          </cell>
          <cell r="D2174" t="str">
            <v> m3  </v>
          </cell>
          <cell r="E2174">
            <v>86.36</v>
          </cell>
        </row>
        <row r="2175">
          <cell r="B2175">
            <v>2410.0300000000007</v>
          </cell>
          <cell r="C2175" t="str">
            <v> f'c= 350 kg/cm2                                        </v>
          </cell>
          <cell r="D2175" t="str">
            <v> m3  </v>
          </cell>
          <cell r="E2175">
            <v>70.73684210526316</v>
          </cell>
        </row>
        <row r="2176">
          <cell r="B2176">
            <v>2411</v>
          </cell>
          <cell r="C2176" t="str">
            <v>RESISTENCIA f'c=380 kg/cm2</v>
          </cell>
        </row>
        <row r="2177">
          <cell r="B2177">
            <v>2411.01</v>
          </cell>
          <cell r="C2177" t="str">
            <v> f'c= 380 kg/cm2</v>
          </cell>
          <cell r="D2177" t="str">
            <v> m3</v>
          </cell>
          <cell r="E2177">
            <v>72.16</v>
          </cell>
        </row>
        <row r="2178">
          <cell r="B2178">
            <v>2412</v>
          </cell>
          <cell r="C2178" t="str">
            <v>RESISTENCIA f'c=400 kg/cm2</v>
          </cell>
        </row>
        <row r="2179">
          <cell r="B2179">
            <v>2412.01</v>
          </cell>
          <cell r="C2179" t="str">
            <v> f'c= 400 kg/cm2</v>
          </cell>
          <cell r="D2179" t="str">
            <v> m3</v>
          </cell>
          <cell r="E2179">
            <v>75.45</v>
          </cell>
        </row>
        <row r="2180">
          <cell r="B2180">
            <v>2413</v>
          </cell>
          <cell r="C2180" t="str">
            <v>RESISTENCIA f'c=420 kg/cm2</v>
          </cell>
        </row>
        <row r="2181">
          <cell r="B2181">
            <v>2413.01</v>
          </cell>
          <cell r="C2181" t="str">
            <v> f'c= 420kg/cm3</v>
          </cell>
          <cell r="D2181" t="str">
            <v>m3</v>
          </cell>
          <cell r="E2181">
            <v>82.02</v>
          </cell>
        </row>
        <row r="2182">
          <cell r="B2182">
            <v>2414</v>
          </cell>
          <cell r="C2182" t="str">
            <v>RESISTENCIA f'c=500 kg/cm2</v>
          </cell>
        </row>
        <row r="2183">
          <cell r="B2183">
            <v>2414.01</v>
          </cell>
          <cell r="C2183" t="str">
            <v> f'c= 500kg/cm2</v>
          </cell>
          <cell r="D2183" t="str">
            <v> m3</v>
          </cell>
          <cell r="E2183">
            <v>88.6</v>
          </cell>
        </row>
        <row r="2184">
          <cell r="B2184">
            <v>2500</v>
          </cell>
          <cell r="C2184" t="str">
            <v>ALCANTARILLAS METALICAS, ACERO CORRUGADO, TUBERIA PVC PARA DRENAJE</v>
          </cell>
        </row>
        <row r="2185">
          <cell r="B2185">
            <v>2501</v>
          </cell>
          <cell r="C2185" t="str">
            <v>DEFENSAS</v>
          </cell>
        </row>
        <row r="2186">
          <cell r="B2186">
            <v>2501.01</v>
          </cell>
          <cell r="C2186" t="str">
            <v> Perfil guardavía TIPO "W" L=3.81 m  e=2.50 mm.                 </v>
          </cell>
          <cell r="D2186" t="str">
            <v> u   </v>
          </cell>
          <cell r="E2186">
            <v>57.120000000000005</v>
          </cell>
        </row>
        <row r="2187">
          <cell r="B2187">
            <v>2502</v>
          </cell>
          <cell r="C2187" t="str">
            <v>PISOS PARA PUENTES</v>
          </cell>
        </row>
        <row r="2188">
          <cell r="B2188">
            <v>2502.01</v>
          </cell>
          <cell r="C2188" t="str">
            <v> Piso para puente Ancho=0.60 e=2.50mm.                    </v>
          </cell>
          <cell r="D2188" t="str">
            <v>m</v>
          </cell>
          <cell r="E2188">
            <v>44.800000000000004</v>
          </cell>
        </row>
        <row r="2189">
          <cell r="B2189">
            <v>2502.0200000000004</v>
          </cell>
          <cell r="C2189" t="str">
            <v> Piso para puente Ancho=0.60 e=3.50mm.                    </v>
          </cell>
          <cell r="D2189" t="str">
            <v>m</v>
          </cell>
          <cell r="E2189">
            <v>62.720000000000006</v>
          </cell>
        </row>
        <row r="2190">
          <cell r="B2190">
            <v>2503</v>
          </cell>
          <cell r="C2190" t="str">
            <v>TABLAESTACAS</v>
          </cell>
        </row>
        <row r="2191">
          <cell r="B2191">
            <v>2503.01</v>
          </cell>
          <cell r="C2191" t="str">
            <v> Tablaestaca L=variab. A=0.46 m. e=3.50mm galv.               </v>
          </cell>
          <cell r="D2191" t="str">
            <v>m</v>
          </cell>
          <cell r="E2191">
            <v>26.880000000000003</v>
          </cell>
        </row>
        <row r="2192">
          <cell r="B2192">
            <v>2503.0200000000004</v>
          </cell>
          <cell r="C2192" t="str">
            <v> Tablaestaca L=variab. A=0.46 m. e=3.50mm negro               </v>
          </cell>
          <cell r="D2192" t="str">
            <v>m</v>
          </cell>
          <cell r="E2192">
            <v>23.520000000000003</v>
          </cell>
        </row>
        <row r="2193">
          <cell r="B2193">
            <v>2503.0300000000007</v>
          </cell>
          <cell r="C2193" t="str">
            <v> Tablaestaca L=variab. A=0.46 m. e=4.75mm galv.               </v>
          </cell>
          <cell r="D2193" t="str">
            <v>m</v>
          </cell>
          <cell r="E2193">
            <v>35.84</v>
          </cell>
        </row>
        <row r="2194">
          <cell r="B2194">
            <v>2503.040000000001</v>
          </cell>
          <cell r="C2194" t="str">
            <v> Tablaestaca L=variab. A=0.46 m. e=4.75mm negro               </v>
          </cell>
          <cell r="D2194" t="str">
            <v>m</v>
          </cell>
          <cell r="E2194">
            <v>31.360000000000003</v>
          </cell>
        </row>
        <row r="2195">
          <cell r="B2195">
            <v>2503.050000000001</v>
          </cell>
          <cell r="C2195" t="str">
            <v> Tablaestaca L=variab. A=0.46 m. e=6.00mm galv.               </v>
          </cell>
          <cell r="D2195" t="str">
            <v>m</v>
          </cell>
          <cell r="E2195">
            <v>47.040000000000006</v>
          </cell>
        </row>
        <row r="2196">
          <cell r="B2196">
            <v>2503.0600000000013</v>
          </cell>
          <cell r="C2196" t="str">
            <v> Tablaestaca L=variab. A=0.46 m. e=6.00mm negro               </v>
          </cell>
          <cell r="D2196" t="str">
            <v>m</v>
          </cell>
          <cell r="E2196">
            <v>40.32000000000001</v>
          </cell>
        </row>
        <row r="2197">
          <cell r="B2197">
            <v>2504</v>
          </cell>
          <cell r="C2197" t="str">
            <v>ALCANTARILLAS TIPO EMPERNABLES</v>
          </cell>
        </row>
        <row r="2198">
          <cell r="B2198">
            <v>2504.01</v>
          </cell>
          <cell r="C2198" t="str">
            <v> Tipo empernable MP-100 d = 0.80 m.e=1.5mm A=0.5m2(galv.)</v>
          </cell>
          <cell r="D2198" t="str">
            <v> m   </v>
          </cell>
          <cell r="E2198">
            <v>57.120000000000005</v>
          </cell>
        </row>
        <row r="2199">
          <cell r="B2199">
            <v>2504.0200000000004</v>
          </cell>
          <cell r="C2199" t="str">
            <v> Tipo empernable MP-100 d = 1.00 m.e=1.5mm,A=0.79m2 (galv.)</v>
          </cell>
          <cell r="D2199" t="str">
            <v> m   </v>
          </cell>
          <cell r="E2199">
            <v>70.56</v>
          </cell>
        </row>
        <row r="2200">
          <cell r="B2200">
            <v>2504.0300000000007</v>
          </cell>
          <cell r="C2200" t="str">
            <v> Tipo empernable MP-100 d = 1.00 m.e=2.0mm,A=0.79m2 (galv.)</v>
          </cell>
          <cell r="D2200" t="str">
            <v> m   </v>
          </cell>
          <cell r="E2200">
            <v>90.72000000000001</v>
          </cell>
        </row>
        <row r="2201">
          <cell r="B2201">
            <v>2504.040000000001</v>
          </cell>
          <cell r="C2201" t="str">
            <v> Tipo empernable MP-100 d = 1.20 m.e=1.5mm,A=1.13m2 (galv.)</v>
          </cell>
          <cell r="D2201" t="str">
            <v> m   </v>
          </cell>
          <cell r="E2201">
            <v>85.12</v>
          </cell>
        </row>
        <row r="2202">
          <cell r="B2202">
            <v>2504.050000000001</v>
          </cell>
          <cell r="C2202" t="str">
            <v> Tipo empernable MP-100 d = 1.20 m.e=2.0mm,A=1.13m2 (galv.)</v>
          </cell>
          <cell r="D2202" t="str">
            <v> m   </v>
          </cell>
          <cell r="E2202">
            <v>107.52000000000001</v>
          </cell>
        </row>
        <row r="2203">
          <cell r="B2203">
            <v>2504.0600000000013</v>
          </cell>
          <cell r="C2203" t="str">
            <v> Tipo empernable MP-100 d = 1.20 m.e=2.5mm,A=1.13m2 (galv.)</v>
          </cell>
          <cell r="D2203" t="str">
            <v> m   </v>
          </cell>
          <cell r="E2203">
            <v>134.4</v>
          </cell>
        </row>
        <row r="2204">
          <cell r="B2204">
            <v>2504.0700000000015</v>
          </cell>
          <cell r="C2204" t="str">
            <v> Tipo empernable MP-100 d = 1.50 m.e=2.5mm,A=1.77 m2 (galv.)</v>
          </cell>
          <cell r="D2204" t="str">
            <v> m   </v>
          </cell>
          <cell r="E2204">
            <v>165.76000000000002</v>
          </cell>
        </row>
        <row r="2205">
          <cell r="B2205">
            <v>2504.0800000000017</v>
          </cell>
          <cell r="C2205" t="str">
            <v> Tipo empernable MP-100 d = 1.50 m.e=3.5mm,A=1.77 m2 (galv.)</v>
          </cell>
          <cell r="D2205" t="str">
            <v> m   </v>
          </cell>
          <cell r="E2205">
            <v>232.96000000000004</v>
          </cell>
        </row>
        <row r="2206">
          <cell r="B2206">
            <v>2504.090000000002</v>
          </cell>
          <cell r="C2206" t="str">
            <v> Tipo empernable MP-100 d = 1.80 m.e=2.5mm,A=2.54m2 (galv.)</v>
          </cell>
          <cell r="D2206" t="str">
            <v> m   </v>
          </cell>
          <cell r="E2206">
            <v>197.12</v>
          </cell>
        </row>
        <row r="2207">
          <cell r="B2207">
            <v>2504.100000000002</v>
          </cell>
          <cell r="C2207" t="str">
            <v> Tipo empernable MP-100 d = 1.80 m.e=3.5mm,A=2.54 m2 (galv.)</v>
          </cell>
          <cell r="D2207" t="str">
            <v> m   </v>
          </cell>
          <cell r="E2207">
            <v>277.76000000000005</v>
          </cell>
        </row>
        <row r="2208">
          <cell r="B2208">
            <v>2504.1100000000024</v>
          </cell>
          <cell r="C2208" t="str">
            <v> Tipo empernable MP-100 d = 2.40 m.e=3.5mm ,A=4.52 m2 (galv.)</v>
          </cell>
          <cell r="D2208" t="str">
            <v> m   </v>
          </cell>
          <cell r="E2208">
            <v>370.72</v>
          </cell>
        </row>
        <row r="2209">
          <cell r="B2209">
            <v>2504.1200000000026</v>
          </cell>
          <cell r="C2209" t="str">
            <v> Alcantarilla Paso mediano D=900mm e=2.5mm  CAL 12             </v>
          </cell>
          <cell r="D2209" t="str">
            <v>m</v>
          </cell>
          <cell r="E2209">
            <v>107.52000000000001</v>
          </cell>
        </row>
        <row r="2210">
          <cell r="B2210">
            <v>2504.130000000003</v>
          </cell>
          <cell r="C2210" t="str">
            <v> Alcantarilla Paso mediano D=1000mm e=2mm CAL 12</v>
          </cell>
          <cell r="D2210" t="str">
            <v>m</v>
          </cell>
          <cell r="E2210">
            <v>101.92000000000002</v>
          </cell>
        </row>
        <row r="2211">
          <cell r="B2211">
            <v>2504.140000000003</v>
          </cell>
          <cell r="C2211" t="str">
            <v> Alcantarilla Paso mediano D=1000mm e=2.5mm CAL 14       </v>
          </cell>
          <cell r="D2211" t="str">
            <v>m</v>
          </cell>
          <cell r="E2211">
            <v>122.08000000000001</v>
          </cell>
        </row>
        <row r="2212">
          <cell r="B2212">
            <v>2504.1500000000033</v>
          </cell>
          <cell r="C2212" t="str">
            <v> Alcantarilla Paso mediano D=1200mm e=2mm CAL 14             </v>
          </cell>
          <cell r="D2212" t="str">
            <v>m</v>
          </cell>
          <cell r="E2212">
            <v>112.00000000000001</v>
          </cell>
        </row>
        <row r="2213">
          <cell r="B2213">
            <v>2504.1600000000035</v>
          </cell>
          <cell r="C2213" t="str">
            <v> Alcantarilla Paso mediano D=1200mm e=2.5mm CAL 12            </v>
          </cell>
          <cell r="D2213" t="str">
            <v>m</v>
          </cell>
          <cell r="E2213">
            <v>134.4</v>
          </cell>
        </row>
        <row r="2214">
          <cell r="B2214">
            <v>2504.1700000000037</v>
          </cell>
          <cell r="C2214" t="str">
            <v> Alcantarilla Paso mediano D=1200mm e=3.5mm  CAL 10        </v>
          </cell>
          <cell r="D2214" t="str">
            <v>m</v>
          </cell>
          <cell r="E2214">
            <v>188.16000000000003</v>
          </cell>
        </row>
        <row r="2215">
          <cell r="B2215">
            <v>2504.180000000004</v>
          </cell>
          <cell r="C2215" t="str">
            <v> Alcantarilla Paso mediano D=1500mm e=2mm CAL 14             </v>
          </cell>
          <cell r="D2215" t="str">
            <v>m</v>
          </cell>
          <cell r="E2215">
            <v>140</v>
          </cell>
        </row>
        <row r="2216">
          <cell r="B2216">
            <v>2504.190000000004</v>
          </cell>
          <cell r="C2216" t="str">
            <v> Alcantarilla Paso mediano D=1500mm e=2.5mm  CAL 12          </v>
          </cell>
          <cell r="D2216" t="str">
            <v>m</v>
          </cell>
          <cell r="E2216">
            <v>166.88000000000002</v>
          </cell>
        </row>
        <row r="2217">
          <cell r="B2217">
            <v>2504.2000000000044</v>
          </cell>
          <cell r="C2217" t="str">
            <v> Alcantarilla Paso mediano D=1500mm e=3.5mm CAL 10           </v>
          </cell>
          <cell r="D2217" t="str">
            <v>m</v>
          </cell>
          <cell r="E2217">
            <v>228.48000000000002</v>
          </cell>
        </row>
        <row r="2218">
          <cell r="B2218">
            <v>2504.2100000000046</v>
          </cell>
          <cell r="C2218" t="str">
            <v> Alcantarilla Paso mediano D=1800mm e=2mm CAL 14              </v>
          </cell>
          <cell r="D2218" t="str">
            <v>m</v>
          </cell>
          <cell r="E2218">
            <v>166.88000000000002</v>
          </cell>
        </row>
        <row r="2219">
          <cell r="B2219">
            <v>2504.220000000005</v>
          </cell>
          <cell r="C2219" t="str">
            <v> Alcantarilla Paso Mediano D=1800mm e=2.5mm CAL 12          </v>
          </cell>
          <cell r="D2219" t="str">
            <v>m</v>
          </cell>
          <cell r="E2219">
            <v>204.96</v>
          </cell>
        </row>
        <row r="2220">
          <cell r="B2220">
            <v>2504.230000000005</v>
          </cell>
          <cell r="C2220" t="str">
            <v> Alcantarilla Paso mediano D=1800mm e=3.5mm Cal 10         </v>
          </cell>
          <cell r="D2220" t="str">
            <v>m</v>
          </cell>
          <cell r="E2220">
            <v>278.88000000000005</v>
          </cell>
        </row>
        <row r="2221">
          <cell r="B2221">
            <v>2504.2400000000052</v>
          </cell>
          <cell r="C2221" t="str">
            <v> Alcantarilla Paso mediano D=2000mm e=2.5mm Cal 12         </v>
          </cell>
          <cell r="D2221" t="str">
            <v>m</v>
          </cell>
          <cell r="E2221">
            <v>234.08</v>
          </cell>
        </row>
        <row r="2222">
          <cell r="B2222">
            <v>2504.2500000000055</v>
          </cell>
          <cell r="C2222" t="str">
            <v> Alcantarilla Paso mediano D=2000mm e=3.5mm Cal 10         </v>
          </cell>
          <cell r="D2222" t="str">
            <v>m</v>
          </cell>
          <cell r="E2222">
            <v>312.48</v>
          </cell>
        </row>
        <row r="2223">
          <cell r="B2223">
            <v>2504.2600000000057</v>
          </cell>
          <cell r="C2223" t="str">
            <v> Alcantarilla Paso mediano D=2400mm e=3.5mm Cal 10         </v>
          </cell>
          <cell r="D2223" t="str">
            <v>m</v>
          </cell>
          <cell r="E2223">
            <v>377.44000000000005</v>
          </cell>
        </row>
        <row r="2224">
          <cell r="B2224">
            <v>2504.270000000006</v>
          </cell>
          <cell r="C2224" t="str">
            <v> Set perno con tuerca Paso mediano(M16x20mm)           </v>
          </cell>
          <cell r="D2224" t="str">
            <v> u   </v>
          </cell>
          <cell r="E2224">
            <v>0.6496000000000001</v>
          </cell>
        </row>
        <row r="2225">
          <cell r="B2225">
            <v>2505</v>
          </cell>
          <cell r="C2225" t="str">
            <v>ALCANTARILLAS TIPO ENCAJABLES</v>
          </cell>
        </row>
        <row r="2226">
          <cell r="B2226">
            <v>2505.01</v>
          </cell>
          <cell r="C2226" t="str">
            <v> Tipo encajable  d = 0.35 m.e=2.0mm,A=0.10m2 (galv.)</v>
          </cell>
          <cell r="D2226" t="str">
            <v> m   </v>
          </cell>
          <cell r="E2226">
            <v>28.000000000000004</v>
          </cell>
        </row>
        <row r="2227">
          <cell r="B2227">
            <v>2505.0200000000004</v>
          </cell>
          <cell r="C2227" t="str">
            <v> Tipo encajable  d = 0.41 m.e=2.0mm,A=0.13 m2 (galv.)</v>
          </cell>
          <cell r="D2227" t="str">
            <v> m   </v>
          </cell>
          <cell r="E2227">
            <v>31.360000000000003</v>
          </cell>
        </row>
        <row r="2228">
          <cell r="B2228">
            <v>2505.0300000000007</v>
          </cell>
          <cell r="C2228" t="str">
            <v> Tipo encajable  d = 0.61 m.e=2.0mm, A=0.29 m2 (galv.)</v>
          </cell>
          <cell r="D2228" t="str">
            <v> m   </v>
          </cell>
          <cell r="E2228">
            <v>47.040000000000006</v>
          </cell>
        </row>
        <row r="2229">
          <cell r="B2229">
            <v>2505.040000000001</v>
          </cell>
          <cell r="C2229" t="str">
            <v> Tipo encajable  d = 0.61 m.e=2.5mm,A=0.29m2 (galv.)</v>
          </cell>
          <cell r="D2229" t="str">
            <v> m   </v>
          </cell>
          <cell r="E2229">
            <v>57.120000000000005</v>
          </cell>
        </row>
        <row r="2230">
          <cell r="B2230">
            <v>2505.050000000001</v>
          </cell>
          <cell r="C2230" t="str">
            <v> Tipo encajable  d = 0.91 m.e=2.0mm,A=0.65m2 (galv.)</v>
          </cell>
          <cell r="D2230" t="str">
            <v> m   </v>
          </cell>
          <cell r="E2230">
            <v>70.56</v>
          </cell>
        </row>
        <row r="2231">
          <cell r="B2231">
            <v>2505.0600000000013</v>
          </cell>
          <cell r="C2231" t="str">
            <v> Tipo encajable  d = 0.91 m.e=2.5mm,A=0.65 m2(galv.)</v>
          </cell>
          <cell r="D2231" t="str">
            <v> m   </v>
          </cell>
          <cell r="E2231">
            <v>86.24000000000001</v>
          </cell>
        </row>
        <row r="2232">
          <cell r="B2232">
            <v>2505.0700000000015</v>
          </cell>
          <cell r="C2232" t="str">
            <v> Tipo encajable  d = 1.07 m.e=2.0mm,A=0.90m2 (galv.)</v>
          </cell>
          <cell r="D2232" t="str">
            <v> m   </v>
          </cell>
          <cell r="E2232">
            <v>81.76</v>
          </cell>
        </row>
        <row r="2233">
          <cell r="B2233">
            <v>2505.0800000000017</v>
          </cell>
          <cell r="C2233" t="str">
            <v> Tipo encajable  d = 1.07 m.e=2.5mm,A=0.90m2 (galv.)</v>
          </cell>
          <cell r="D2233" t="str">
            <v> m   </v>
          </cell>
          <cell r="E2233">
            <v>100.80000000000001</v>
          </cell>
        </row>
        <row r="2234">
          <cell r="B2234">
            <v>2505.090000000002</v>
          </cell>
          <cell r="C2234" t="str">
            <v> Tipo encajable  d = 1.22 m.e=2.0mm,A=1.17m2 (galv.)</v>
          </cell>
          <cell r="D2234" t="str">
            <v> m   </v>
          </cell>
          <cell r="E2234">
            <v>92.96000000000001</v>
          </cell>
        </row>
        <row r="2235">
          <cell r="B2235">
            <v>2505.100000000002</v>
          </cell>
          <cell r="C2235" t="str">
            <v> Tipo encajable  d = 1.22 m.e=2.5mm,A=1.17m2 (galv.)</v>
          </cell>
          <cell r="D2235" t="str">
            <v> m   </v>
          </cell>
          <cell r="E2235">
            <v>115.36000000000001</v>
          </cell>
        </row>
        <row r="2236">
          <cell r="B2236">
            <v>2505.1100000000024</v>
          </cell>
          <cell r="C2236" t="str">
            <v> Tipo encajable  d = 1.22 m.e=3.5mm,A=1.17m2 (galv.)</v>
          </cell>
          <cell r="D2236" t="str">
            <v> m   </v>
          </cell>
          <cell r="E2236">
            <v>154.56</v>
          </cell>
        </row>
        <row r="2237">
          <cell r="B2237">
            <v>2505.1200000000026</v>
          </cell>
          <cell r="C2237" t="str">
            <v> Tipo encajable  d = 1.52 m.e=3.5mm,A=1.81m2 (galv.)</v>
          </cell>
          <cell r="D2237" t="str">
            <v> m   </v>
          </cell>
          <cell r="E2237">
            <v>191.52</v>
          </cell>
        </row>
        <row r="2238">
          <cell r="B2238">
            <v>2505.130000000003</v>
          </cell>
          <cell r="C2238" t="str">
            <v> Tipo encajable  d = 1.83 m.e=3.5mm,A=2.63 m2 (galv.)</v>
          </cell>
          <cell r="D2238" t="str">
            <v> m   </v>
          </cell>
          <cell r="E2238">
            <v>228.48000000000002</v>
          </cell>
        </row>
        <row r="2239">
          <cell r="B2239">
            <v>2506</v>
          </cell>
          <cell r="C2239" t="str">
            <v>TUBERIA Y ACCESORIOS PVC</v>
          </cell>
        </row>
        <row r="2240">
          <cell r="B2240">
            <v>2506.01</v>
          </cell>
          <cell r="C2240" t="str">
            <v> Tubería PVC corrugada para drenaje  100mm        </v>
          </cell>
          <cell r="D2240" t="str">
            <v> m   </v>
          </cell>
          <cell r="E2240">
            <v>3.5168000000000004</v>
          </cell>
        </row>
        <row r="2241">
          <cell r="B2241">
            <v>2506.0200000000004</v>
          </cell>
          <cell r="C2241" t="str">
            <v> Tubería PVC corrugada para drenaje  160mm        </v>
          </cell>
          <cell r="D2241" t="str">
            <v> m   </v>
          </cell>
          <cell r="E2241">
            <v>5.9024</v>
          </cell>
        </row>
        <row r="2242">
          <cell r="B2242">
            <v>2506.0300000000007</v>
          </cell>
          <cell r="C2242" t="str">
            <v> Unión tubería de drenaje   100mm                      </v>
          </cell>
          <cell r="D2242" t="str">
            <v> u   </v>
          </cell>
          <cell r="E2242">
            <v>4.1776</v>
          </cell>
        </row>
        <row r="2243">
          <cell r="B2243">
            <v>2506.040000000001</v>
          </cell>
          <cell r="C2243" t="str">
            <v> Unión tubería de drenaje   160mm                      </v>
          </cell>
          <cell r="D2243" t="str">
            <v> u   </v>
          </cell>
          <cell r="E2243">
            <v>5.1968000000000005</v>
          </cell>
        </row>
        <row r="2244">
          <cell r="B2244">
            <v>2600</v>
          </cell>
          <cell r="C2244" t="str">
            <v>TUBERIA DE FIBROCEMENTO DE PRESION</v>
          </cell>
        </row>
        <row r="2245">
          <cell r="B2245">
            <v>2600.01</v>
          </cell>
          <cell r="C2245" t="str">
            <v> ML con URK  75 mm. Clase 20                           </v>
          </cell>
          <cell r="D2245" t="str">
            <v> m   </v>
          </cell>
          <cell r="E2245">
            <v>6.518400000000001</v>
          </cell>
        </row>
        <row r="2246">
          <cell r="B2246">
            <v>2600.0200000000004</v>
          </cell>
          <cell r="C2246" t="str">
            <v> ML con URK 100 mm. Clase 15                           </v>
          </cell>
          <cell r="D2246" t="str">
            <v> m   </v>
          </cell>
          <cell r="E2246">
            <v>7.4256</v>
          </cell>
        </row>
        <row r="2247">
          <cell r="B2247">
            <v>2600.0300000000007</v>
          </cell>
          <cell r="C2247" t="str">
            <v> ML con URK 100 mm. Clase 20                           </v>
          </cell>
          <cell r="D2247" t="str">
            <v> m   </v>
          </cell>
          <cell r="E2247">
            <v>9.464</v>
          </cell>
        </row>
        <row r="2248">
          <cell r="B2248">
            <v>2600.040000000001</v>
          </cell>
          <cell r="C2248" t="str">
            <v> ML con URK 150 mm. Clase 10                           </v>
          </cell>
          <cell r="D2248" t="str">
            <v> m   </v>
          </cell>
          <cell r="E2248">
            <v>12.566400000000002</v>
          </cell>
        </row>
        <row r="2249">
          <cell r="B2249">
            <v>2600.050000000001</v>
          </cell>
          <cell r="C2249" t="str">
            <v> ML con URK 150 mm. Clase 15                           </v>
          </cell>
          <cell r="D2249" t="str">
            <v> m   </v>
          </cell>
          <cell r="E2249">
            <v>14.5236</v>
          </cell>
        </row>
        <row r="2250">
          <cell r="B2250">
            <v>2600.0600000000013</v>
          </cell>
          <cell r="C2250" t="str">
            <v> ML con URK 150 mm. Clase 20                           </v>
          </cell>
          <cell r="D2250" t="str">
            <v> m   </v>
          </cell>
          <cell r="E2250">
            <v>19.812800000000003</v>
          </cell>
        </row>
        <row r="2251">
          <cell r="B2251">
            <v>2600.0700000000015</v>
          </cell>
          <cell r="C2251" t="str">
            <v> ML con URK 200 mm. Clase 10                           </v>
          </cell>
          <cell r="D2251" t="str">
            <v> m   </v>
          </cell>
          <cell r="E2251">
            <v>19.471200000000003</v>
          </cell>
        </row>
        <row r="2252">
          <cell r="B2252">
            <v>2600.0800000000017</v>
          </cell>
          <cell r="C2252" t="str">
            <v> ML con URK 200 mm. Clase 15                           </v>
          </cell>
          <cell r="D2252" t="str">
            <v> m   </v>
          </cell>
          <cell r="E2252">
            <v>22.380400000000005</v>
          </cell>
        </row>
        <row r="2253">
          <cell r="B2253">
            <v>2600.090000000002</v>
          </cell>
          <cell r="C2253" t="str">
            <v> ML con URK 200 mm. Clase 20                           </v>
          </cell>
          <cell r="D2253" t="str">
            <v> m   </v>
          </cell>
          <cell r="E2253">
            <v>27.7256</v>
          </cell>
        </row>
        <row r="2254">
          <cell r="B2254">
            <v>2600.100000000002</v>
          </cell>
          <cell r="C2254" t="str">
            <v> ML con URK 250 mm. Clase 10                           </v>
          </cell>
          <cell r="D2254" t="str">
            <v> m   </v>
          </cell>
          <cell r="E2254">
            <v>31.374000000000002</v>
          </cell>
        </row>
        <row r="2255">
          <cell r="B2255">
            <v>2600.1100000000024</v>
          </cell>
          <cell r="C2255" t="str">
            <v> ML con URK 250 mm. Clase 15                           </v>
          </cell>
          <cell r="D2255" t="str">
            <v> m   </v>
          </cell>
          <cell r="E2255">
            <v>35.775600000000004</v>
          </cell>
        </row>
        <row r="2256">
          <cell r="B2256">
            <v>2600.1200000000026</v>
          </cell>
          <cell r="C2256" t="str">
            <v> ML con URK 250 mm. Clase 20                           </v>
          </cell>
          <cell r="D2256" t="str">
            <v> m   </v>
          </cell>
          <cell r="E2256">
            <v>46.9168</v>
          </cell>
        </row>
        <row r="2257">
          <cell r="B2257">
            <v>2600.130000000003</v>
          </cell>
          <cell r="C2257" t="str">
            <v> ML con URK 300 mm. Clase 10                           </v>
          </cell>
          <cell r="D2257" t="str">
            <v> m   </v>
          </cell>
          <cell r="E2257">
            <v>47.555200000000006</v>
          </cell>
        </row>
        <row r="2258">
          <cell r="B2258">
            <v>2600.140000000003</v>
          </cell>
          <cell r="C2258" t="str">
            <v> ML con URK 300 mm. Clase 15                           </v>
          </cell>
          <cell r="D2258" t="str">
            <v> m   </v>
          </cell>
          <cell r="E2258">
            <v>63.93240000000001</v>
          </cell>
        </row>
        <row r="2259">
          <cell r="B2259">
            <v>2600.1500000000033</v>
          </cell>
          <cell r="C2259" t="str">
            <v> ML con URK 300 mm. Clase 20                           </v>
          </cell>
          <cell r="D2259" t="str">
            <v> m   </v>
          </cell>
          <cell r="E2259">
            <v>76.7564</v>
          </cell>
        </row>
        <row r="2260">
          <cell r="B2260">
            <v>2600.1600000000035</v>
          </cell>
          <cell r="C2260" t="str">
            <v> ML con URK 350 mm. Clase 10                           </v>
          </cell>
          <cell r="D2260" t="str">
            <v> m   </v>
          </cell>
          <cell r="E2260">
            <v>64.55120000000001</v>
          </cell>
        </row>
        <row r="2261">
          <cell r="B2261">
            <v>2600.1700000000037</v>
          </cell>
          <cell r="C2261" t="str">
            <v> ML con URK 350 mm. Clase 15                           </v>
          </cell>
          <cell r="D2261" t="str">
            <v> m   </v>
          </cell>
          <cell r="E2261">
            <v>97.00040000000001</v>
          </cell>
        </row>
        <row r="2262">
          <cell r="B2262">
            <v>2600.180000000004</v>
          </cell>
          <cell r="C2262" t="str">
            <v> ML con URK 350 mm. Clase 20                           </v>
          </cell>
          <cell r="D2262" t="str">
            <v> m   </v>
          </cell>
          <cell r="E2262">
            <v>109.87480000000002</v>
          </cell>
        </row>
        <row r="2263">
          <cell r="B2263">
            <v>2600.190000000004</v>
          </cell>
          <cell r="C2263" t="str">
            <v> ML con URK 400 mm. Clase 10                           </v>
          </cell>
          <cell r="D2263" t="str">
            <v> m   </v>
          </cell>
          <cell r="E2263">
            <v>76.80120000000001</v>
          </cell>
        </row>
        <row r="2264">
          <cell r="B2264">
            <v>2600.2000000000044</v>
          </cell>
          <cell r="C2264" t="str">
            <v> ML con URK 400 mm. Clase 15                           </v>
          </cell>
          <cell r="D2264" t="str">
            <v> m   </v>
          </cell>
          <cell r="E2264">
            <v>121.82520000000001</v>
          </cell>
        </row>
        <row r="2265">
          <cell r="B2265">
            <v>2600.2100000000046</v>
          </cell>
          <cell r="C2265" t="str">
            <v> ML con URK 400 mm. Clase 20                           </v>
          </cell>
          <cell r="D2265" t="str">
            <v> m   </v>
          </cell>
          <cell r="E2265">
            <v>152.05960000000002</v>
          </cell>
        </row>
        <row r="2266">
          <cell r="B2266">
            <v>2600.220000000005</v>
          </cell>
          <cell r="C2266" t="str">
            <v> ML con URK 450 mm. Clase 10                           </v>
          </cell>
          <cell r="D2266" t="str">
            <v> m   </v>
          </cell>
          <cell r="E2266">
            <v>91.7728</v>
          </cell>
        </row>
        <row r="2267">
          <cell r="B2267">
            <v>2600.230000000005</v>
          </cell>
          <cell r="C2267" t="str">
            <v> ML con URK 450 mm. Clase 15                           </v>
          </cell>
          <cell r="D2267" t="str">
            <v> m   </v>
          </cell>
          <cell r="E2267">
            <v>120.32440000000001</v>
          </cell>
        </row>
        <row r="2268">
          <cell r="B2268">
            <v>2600.2400000000052</v>
          </cell>
          <cell r="C2268" t="str">
            <v> ML con URK 450 mm. Clase 20                           </v>
          </cell>
          <cell r="D2268" t="str">
            <v> m   </v>
          </cell>
          <cell r="E2268">
            <v>163.7104</v>
          </cell>
        </row>
        <row r="2269">
          <cell r="B2269">
            <v>2600.2500000000055</v>
          </cell>
          <cell r="C2269" t="str">
            <v> ML con URK 500 mm. Clase 10                           </v>
          </cell>
          <cell r="D2269" t="str">
            <v> m   </v>
          </cell>
          <cell r="E2269">
            <v>106.14800000000001</v>
          </cell>
        </row>
        <row r="2270">
          <cell r="B2270">
            <v>2600.2600000000057</v>
          </cell>
          <cell r="C2270" t="str">
            <v> ML con URK 500 mm. Clase 15                           </v>
          </cell>
          <cell r="D2270" t="str">
            <v> m   </v>
          </cell>
          <cell r="E2270">
            <v>130.0712</v>
          </cell>
        </row>
        <row r="2271">
          <cell r="B2271">
            <v>2600.270000000006</v>
          </cell>
          <cell r="C2271" t="str">
            <v> ML con URK 500 mm. Clase 20                           </v>
          </cell>
          <cell r="D2271" t="str">
            <v> m   </v>
          </cell>
          <cell r="E2271">
            <v>179.70960000000002</v>
          </cell>
        </row>
        <row r="2272">
          <cell r="B2272">
            <v>2600.280000000006</v>
          </cell>
          <cell r="C2272" t="str">
            <v> ML con URK 600 mm. Clase 10                           </v>
          </cell>
          <cell r="D2272" t="str">
            <v> m   </v>
          </cell>
          <cell r="E2272">
            <v>157.75480000000002</v>
          </cell>
        </row>
        <row r="2273">
          <cell r="B2273">
            <v>2600.2900000000063</v>
          </cell>
          <cell r="C2273" t="str">
            <v> ML con URK 600 mm. Clase 15                           </v>
          </cell>
          <cell r="D2273" t="str">
            <v> m   </v>
          </cell>
          <cell r="E2273">
            <v>188.3476</v>
          </cell>
        </row>
        <row r="2274">
          <cell r="B2274">
            <v>2600.3000000000065</v>
          </cell>
          <cell r="C2274" t="str">
            <v> ML con URK 600 mm. Clase 20                           </v>
          </cell>
          <cell r="D2274" t="str">
            <v> m   </v>
          </cell>
          <cell r="E2274">
            <v>238.24080000000004</v>
          </cell>
        </row>
        <row r="2275">
          <cell r="B2275">
            <v>2600.3100000000068</v>
          </cell>
          <cell r="C2275" t="str">
            <v> ML con URK 700 mm. Clase 10                           </v>
          </cell>
          <cell r="D2275" t="str">
            <v> m   </v>
          </cell>
          <cell r="E2275">
            <v>200.5892</v>
          </cell>
        </row>
        <row r="2276">
          <cell r="B2276">
            <v>2600.320000000007</v>
          </cell>
          <cell r="C2276" t="str">
            <v> ML con URK 700 mm. Clase 15                           </v>
          </cell>
          <cell r="D2276" t="str">
            <v> m   </v>
          </cell>
          <cell r="E2276">
            <v>250.17440000000002</v>
          </cell>
        </row>
        <row r="2277">
          <cell r="B2277">
            <v>2600.330000000007</v>
          </cell>
          <cell r="C2277" t="str">
            <v> ML con URK 700 mm. Clase 20                           </v>
          </cell>
          <cell r="D2277" t="str">
            <v> m   </v>
          </cell>
          <cell r="E2277">
            <v>314.1012</v>
          </cell>
        </row>
        <row r="2278">
          <cell r="B2278">
            <v>2700</v>
          </cell>
          <cell r="C2278" t="str">
            <v>RECUBRIMIENTOS PARA PISOS, PAREDES, CIELOS RASOS</v>
          </cell>
        </row>
        <row r="2279">
          <cell r="B2279">
            <v>2701</v>
          </cell>
          <cell r="C2279" t="str">
            <v>BALDOSAS DE CERAMICA</v>
          </cell>
        </row>
        <row r="2280">
          <cell r="B2280">
            <v>2701.01</v>
          </cell>
          <cell r="C2280" t="str">
            <v> Cerámica Graiman Serie Laca  30x30 Pisos.  negra                   </v>
          </cell>
          <cell r="D2280" t="str">
            <v> m2  </v>
          </cell>
          <cell r="E2280">
            <v>8.1872</v>
          </cell>
        </row>
        <row r="2281">
          <cell r="B2281">
            <v>2701.0200000000004</v>
          </cell>
          <cell r="C2281" t="str">
            <v> Cerámica Graiman Serie Mármol Satinado 30x30 Pisos. Gris, beige, verde, azul               </v>
          </cell>
          <cell r="D2281" t="str">
            <v> m2  </v>
          </cell>
          <cell r="E2281">
            <v>6.608000000000001</v>
          </cell>
        </row>
        <row r="2282">
          <cell r="B2282">
            <v>2701.0300000000007</v>
          </cell>
          <cell r="C2282" t="str">
            <v> Cerámica Graiman Serie Rústico Pisos 30x30. Romano blanco , plumilla               </v>
          </cell>
          <cell r="D2282" t="str">
            <v> m2  </v>
          </cell>
          <cell r="E2282">
            <v>7.504000000000001</v>
          </cell>
        </row>
        <row r="2283">
          <cell r="B2283">
            <v>2701.040000000001</v>
          </cell>
          <cell r="C2283" t="str">
            <v> Cerámica Graiman Serie Rústico Pisos 40x40. Romano rojo</v>
          </cell>
          <cell r="D2283" t="str">
            <v> m2  </v>
          </cell>
          <cell r="E2283">
            <v>9.072000000000001</v>
          </cell>
        </row>
        <row r="2284">
          <cell r="B2284">
            <v>2701.050000000001</v>
          </cell>
          <cell r="C2284" t="str">
            <v> Cerámica Graiman Serie Mármol brillante Pisos 40x40. Colibrí gris y colibrí pichincha</v>
          </cell>
          <cell r="D2284" t="str">
            <v> m2  </v>
          </cell>
          <cell r="E2284">
            <v>8.411200000000001</v>
          </cell>
        </row>
        <row r="2285">
          <cell r="B2285">
            <v>2701.0600000000013</v>
          </cell>
          <cell r="C2285" t="str">
            <v> Cerámica Graiman Serie Endurex Pisos 40x40. Rosa, blanco, beige</v>
          </cell>
          <cell r="D2285" t="str">
            <v> m2  </v>
          </cell>
          <cell r="E2285">
            <v>8.8032</v>
          </cell>
        </row>
        <row r="2286">
          <cell r="B2286">
            <v>2701.0700000000015</v>
          </cell>
          <cell r="C2286" t="str">
            <v> Cerámica Graiman Serie Bruñado Pared 20x20. Beige, sheraton, gris</v>
          </cell>
          <cell r="D2286" t="str">
            <v> m2  </v>
          </cell>
          <cell r="E2286">
            <v>5.868800000000001</v>
          </cell>
        </row>
        <row r="2287">
          <cell r="B2287">
            <v>2701.0800000000017</v>
          </cell>
          <cell r="C2287" t="str">
            <v> Cerámica Graiman Serie Bruñado Pared 20x30. Miami gris, miami beige</v>
          </cell>
          <cell r="D2287" t="str">
            <v> m2  </v>
          </cell>
          <cell r="E2287">
            <v>5.8912</v>
          </cell>
        </row>
        <row r="2288">
          <cell r="B2288">
            <v>2701.090000000002</v>
          </cell>
          <cell r="C2288" t="str">
            <v>Cerámica 20 x 20. Lisa</v>
          </cell>
          <cell r="D2288" t="str">
            <v> m2  </v>
          </cell>
          <cell r="E2288">
            <v>8.814400000000001</v>
          </cell>
        </row>
        <row r="2289">
          <cell r="B2289">
            <v>2701.100000000002</v>
          </cell>
          <cell r="C2289" t="str">
            <v>Cerámica 20 x 20. Azul cobalto</v>
          </cell>
          <cell r="D2289" t="str">
            <v> m2  </v>
          </cell>
          <cell r="E2289">
            <v>13.7984</v>
          </cell>
        </row>
        <row r="2290">
          <cell r="B2290">
            <v>2701.1100000000024</v>
          </cell>
          <cell r="C2290" t="str">
            <v>Cerámica 20 x 20. Texturizada</v>
          </cell>
          <cell r="D2290" t="str">
            <v> m2  </v>
          </cell>
          <cell r="E2290">
            <v>8.814400000000001</v>
          </cell>
        </row>
        <row r="2291">
          <cell r="B2291">
            <v>2701.1200000000026</v>
          </cell>
          <cell r="C2291" t="str">
            <v>Cerámica 20 x 20. Granilla</v>
          </cell>
          <cell r="D2291" t="str">
            <v> m2  </v>
          </cell>
          <cell r="E2291">
            <v>10.539200000000001</v>
          </cell>
        </row>
        <row r="2292">
          <cell r="B2292">
            <v>2701.130000000003</v>
          </cell>
          <cell r="C2292" t="str">
            <v>Cerámica 20 x 25. Lisa</v>
          </cell>
          <cell r="D2292" t="str">
            <v> m2  </v>
          </cell>
          <cell r="E2292">
            <v>8.814400000000001</v>
          </cell>
        </row>
        <row r="2293">
          <cell r="B2293">
            <v>2701.140000000003</v>
          </cell>
          <cell r="C2293" t="str">
            <v>Cerámica 20 x 25. Marmolizada</v>
          </cell>
          <cell r="D2293" t="str">
            <v> m2  </v>
          </cell>
          <cell r="E2293">
            <v>9.956800000000001</v>
          </cell>
        </row>
        <row r="2294">
          <cell r="B2294">
            <v>2701.1500000000033</v>
          </cell>
          <cell r="C2294" t="str">
            <v>Cerámica 20 x 25. Marmolizada Brillante</v>
          </cell>
          <cell r="D2294" t="str">
            <v> m2  </v>
          </cell>
          <cell r="E2294">
            <v>9.956800000000001</v>
          </cell>
        </row>
        <row r="2295">
          <cell r="B2295">
            <v>2701.1600000000035</v>
          </cell>
          <cell r="C2295" t="str">
            <v>Cerámica 30 x 30. Lisa</v>
          </cell>
          <cell r="D2295" t="str">
            <v> m2  </v>
          </cell>
          <cell r="E2295">
            <v>10.180800000000001</v>
          </cell>
        </row>
        <row r="2296">
          <cell r="B2296">
            <v>2701.1700000000037</v>
          </cell>
          <cell r="C2296" t="str">
            <v>Cerámica 30 x 30. Antideslizante</v>
          </cell>
          <cell r="D2296" t="str">
            <v> m2  </v>
          </cell>
          <cell r="E2296">
            <v>12.006400000000001</v>
          </cell>
        </row>
        <row r="2297">
          <cell r="B2297">
            <v>2701.180000000004</v>
          </cell>
          <cell r="C2297" t="str">
            <v>Cerámica 30 x 30. Marmolizada Brillante</v>
          </cell>
          <cell r="D2297" t="str">
            <v> m2  </v>
          </cell>
          <cell r="E2297">
            <v>12.0848</v>
          </cell>
        </row>
        <row r="2298">
          <cell r="B2298">
            <v>2702</v>
          </cell>
          <cell r="C2298" t="str">
            <v>PRODUCTOS DE GRES</v>
          </cell>
        </row>
        <row r="2299">
          <cell r="B2299">
            <v>2702.01</v>
          </cell>
          <cell r="C2299" t="str">
            <v>Grada D'Gres 25 x 25</v>
          </cell>
          <cell r="D2299" t="str">
            <v> ml  </v>
          </cell>
          <cell r="E2299">
            <v>7.000000000000001</v>
          </cell>
        </row>
        <row r="2300">
          <cell r="B2300">
            <v>2702.0200000000004</v>
          </cell>
          <cell r="C2300" t="str">
            <v>Gres PIFO 25 x 25                                          </v>
          </cell>
          <cell r="D2300" t="str">
            <v> m2  </v>
          </cell>
          <cell r="E2300">
            <v>7.000000000000001</v>
          </cell>
        </row>
        <row r="2301">
          <cell r="B2301">
            <v>2702.0300000000007</v>
          </cell>
          <cell r="C2301" t="str">
            <v>Gres Colombiano 25 x 25                </v>
          </cell>
          <cell r="D2301" t="str">
            <v> m2  </v>
          </cell>
          <cell r="E2301">
            <v>7.504000000000001</v>
          </cell>
        </row>
        <row r="2302">
          <cell r="B2302">
            <v>2702.040000000001</v>
          </cell>
          <cell r="C2302" t="str">
            <v>Gres Colombiano 30 x 30                                          </v>
          </cell>
          <cell r="D2302" t="str">
            <v> m2  </v>
          </cell>
          <cell r="E2302">
            <v>9.0048</v>
          </cell>
        </row>
        <row r="2303">
          <cell r="B2303">
            <v>2702.050000000001</v>
          </cell>
          <cell r="C2303" t="str">
            <v>Pisos de gres 25x25</v>
          </cell>
          <cell r="D2303" t="str">
            <v> m2  </v>
          </cell>
          <cell r="E2303">
            <v>7.000000000000001</v>
          </cell>
        </row>
        <row r="2304">
          <cell r="B2304">
            <v>2702.0600000000013</v>
          </cell>
          <cell r="C2304" t="str">
            <v> Teja de gres  35X23                     </v>
          </cell>
          <cell r="D2304" t="str">
            <v> m2  </v>
          </cell>
          <cell r="E2304">
            <v>10.0016</v>
          </cell>
        </row>
        <row r="2305">
          <cell r="B2305">
            <v>2800</v>
          </cell>
          <cell r="C2305" t="str">
            <v>VARIOS</v>
          </cell>
        </row>
        <row r="2306">
          <cell r="B2306">
            <v>2801</v>
          </cell>
          <cell r="C2306" t="str">
            <v>CLAVOS  </v>
          </cell>
        </row>
        <row r="2307">
          <cell r="B2307">
            <v>2801.01</v>
          </cell>
          <cell r="C2307" t="str">
            <v>Clavos 2;2 1/2; 3 ; 3 1/2"</v>
          </cell>
          <cell r="D2307" t="str">
            <v>kg</v>
          </cell>
          <cell r="E2307">
            <v>0.5902400000000001</v>
          </cell>
        </row>
        <row r="2308">
          <cell r="B2308">
            <v>2801.0200000000004</v>
          </cell>
          <cell r="C2308" t="str">
            <v> Clavos 2",2.5" y 3"                                   </v>
          </cell>
          <cell r="D2308" t="str">
            <v> kg  </v>
          </cell>
          <cell r="E2308">
            <v>0.64</v>
          </cell>
        </row>
        <row r="2309">
          <cell r="B2309">
            <v>2801.0300000000007</v>
          </cell>
          <cell r="C2309" t="str">
            <v> Clavos chicos 2; 2 1/2", 3", 3 1/2" (30kg)                               </v>
          </cell>
          <cell r="D2309" t="str">
            <v> caja</v>
          </cell>
          <cell r="E2309">
            <v>17.696</v>
          </cell>
        </row>
        <row r="2310">
          <cell r="B2310">
            <v>2801.040000000001</v>
          </cell>
          <cell r="C2310" t="str">
            <v> Clavo negro de acero D=2mm L=15mm                     </v>
          </cell>
          <cell r="D2310" t="str">
            <v> caja</v>
          </cell>
          <cell r="E2310">
            <v>1.2432000000000003</v>
          </cell>
        </row>
        <row r="2311">
          <cell r="B2311">
            <v>2802</v>
          </cell>
          <cell r="C2311" t="str">
            <v>COMBUSTIBLES</v>
          </cell>
        </row>
        <row r="2312">
          <cell r="B2312">
            <v>2802.01</v>
          </cell>
          <cell r="C2312" t="str">
            <v> Diesel                                                </v>
          </cell>
          <cell r="D2312" t="str">
            <v> 4000cc</v>
          </cell>
          <cell r="E2312">
            <v>0.780252</v>
          </cell>
        </row>
        <row r="2313">
          <cell r="B2313">
            <v>2802.0200000000004</v>
          </cell>
          <cell r="C2313" t="str">
            <v> Gasolina extra                                        </v>
          </cell>
          <cell r="D2313" t="str">
            <v> 4000cc</v>
          </cell>
          <cell r="E2313">
            <v>1.00487</v>
          </cell>
        </row>
        <row r="2314">
          <cell r="B2314">
            <v>2802.0300000000007</v>
          </cell>
          <cell r="C2314" t="str">
            <v>Aceite quemado</v>
          </cell>
          <cell r="D2314" t="str">
            <v>gl</v>
          </cell>
          <cell r="E2314">
            <v>0.56</v>
          </cell>
        </row>
        <row r="2315">
          <cell r="B2315">
            <v>2803</v>
          </cell>
          <cell r="C2315" t="str">
            <v>DOMOS</v>
          </cell>
        </row>
        <row r="2316">
          <cell r="B2316">
            <v>2803.01</v>
          </cell>
          <cell r="C2316" t="str">
            <v> Domo cristal transp.  50 x 50  e=3mm                  </v>
          </cell>
          <cell r="D2316" t="str">
            <v> u   </v>
          </cell>
          <cell r="E2316">
            <v>14.190400000000002</v>
          </cell>
        </row>
        <row r="2317">
          <cell r="B2317">
            <v>2803.0200000000004</v>
          </cell>
          <cell r="C2317" t="str">
            <v> Domo cristal transp. 60 x 60  e=3mm                   </v>
          </cell>
          <cell r="D2317" t="str">
            <v> u   </v>
          </cell>
          <cell r="E2317">
            <v>23.3296</v>
          </cell>
        </row>
        <row r="2318">
          <cell r="B2318">
            <v>2803.0300000000007</v>
          </cell>
          <cell r="C2318" t="str">
            <v> Domo cristal transp. 70 x 70  e=3mm                   </v>
          </cell>
          <cell r="D2318" t="str">
            <v> u   </v>
          </cell>
          <cell r="E2318">
            <v>35.392</v>
          </cell>
        </row>
        <row r="2319">
          <cell r="B2319">
            <v>2803.040000000001</v>
          </cell>
          <cell r="C2319" t="str">
            <v> Domo cristal transp. 80 x 80  e=3mm                   </v>
          </cell>
          <cell r="D2319" t="str">
            <v> u   </v>
          </cell>
          <cell r="E2319">
            <v>39.625600000000006</v>
          </cell>
        </row>
        <row r="2320">
          <cell r="B2320">
            <v>2803.050000000001</v>
          </cell>
          <cell r="C2320" t="str">
            <v> Domo color a escoger 110x140 e=4mm                    </v>
          </cell>
          <cell r="D2320" t="str">
            <v> u   </v>
          </cell>
          <cell r="E2320">
            <v>90.49600000000001</v>
          </cell>
        </row>
        <row r="2321">
          <cell r="B2321">
            <v>2803.0600000000013</v>
          </cell>
          <cell r="C2321" t="str">
            <v> Domo cristal transp. 100x60 e=3mm                    </v>
          </cell>
          <cell r="D2321" t="str">
            <v> u   </v>
          </cell>
          <cell r="E2321">
            <v>33.264</v>
          </cell>
        </row>
        <row r="2322">
          <cell r="B2322">
            <v>2803.0700000000015</v>
          </cell>
          <cell r="C2322" t="str">
            <v> Domo color a escoger 140 x 230 e=4mm                  </v>
          </cell>
          <cell r="D2322" t="str">
            <v> u   </v>
          </cell>
          <cell r="E2322">
            <v>179.51360000000003</v>
          </cell>
        </row>
        <row r="2323">
          <cell r="B2323">
            <v>2803.0800000000017</v>
          </cell>
          <cell r="C2323" t="str">
            <v> Domo cristal transp. 100 x 100 e=3mm                  </v>
          </cell>
          <cell r="D2323" t="str">
            <v> u   </v>
          </cell>
          <cell r="E2323">
            <v>52.348800000000004</v>
          </cell>
        </row>
        <row r="2324">
          <cell r="B2324">
            <v>2803.090000000002</v>
          </cell>
          <cell r="C2324" t="str">
            <v> Domo color a escoger 110 x 80  e=3mm                  </v>
          </cell>
          <cell r="D2324" t="str">
            <v> u   </v>
          </cell>
          <cell r="E2324">
            <v>41.5296</v>
          </cell>
        </row>
        <row r="2325">
          <cell r="B2325">
            <v>2803.100000000002</v>
          </cell>
          <cell r="C2325" t="str">
            <v> Domo color a escoger 110 x 110 e=3mm                  </v>
          </cell>
          <cell r="D2325" t="str">
            <v> u   </v>
          </cell>
          <cell r="E2325">
            <v>54.891200000000005</v>
          </cell>
        </row>
        <row r="2326">
          <cell r="B2326">
            <v>2803.1100000000024</v>
          </cell>
          <cell r="C2326" t="str">
            <v> Domo cristal transparente 110 x 140 e=3mm             </v>
          </cell>
          <cell r="D2326" t="str">
            <v> u   </v>
          </cell>
          <cell r="E2326">
            <v>65.06080000000001</v>
          </cell>
        </row>
        <row r="2327">
          <cell r="B2327">
            <v>2803.1200000000026</v>
          </cell>
          <cell r="C2327" t="str">
            <v> Domo color a escoger 110 x 170 e=3mm                  </v>
          </cell>
          <cell r="D2327" t="str">
            <v> u   </v>
          </cell>
          <cell r="E2327">
            <v>81.592</v>
          </cell>
        </row>
        <row r="2328">
          <cell r="B2328">
            <v>2803.130000000003</v>
          </cell>
          <cell r="C2328" t="str">
            <v> Domo color a escoger 140 x 170  e=4mm                 </v>
          </cell>
          <cell r="D2328" t="str">
            <v> u   </v>
          </cell>
          <cell r="E2328">
            <v>148.35520000000002</v>
          </cell>
        </row>
        <row r="2329">
          <cell r="B2329">
            <v>2803.140000000003</v>
          </cell>
          <cell r="C2329" t="str">
            <v> Domo color a escoger 140 x 140  e=4mm                 </v>
          </cell>
          <cell r="D2329" t="str">
            <v> u   </v>
          </cell>
          <cell r="E2329">
            <v>123.872</v>
          </cell>
        </row>
        <row r="2330">
          <cell r="B2330">
            <v>2804</v>
          </cell>
          <cell r="C2330" t="str">
            <v>OTROS</v>
          </cell>
        </row>
        <row r="2331">
          <cell r="B2331">
            <v>2804.01</v>
          </cell>
          <cell r="C2331" t="str">
            <v> Barredera  de    caucho   8 cm               </v>
          </cell>
          <cell r="D2331" t="str">
            <v> m2</v>
          </cell>
          <cell r="E2331">
            <v>0.56</v>
          </cell>
        </row>
        <row r="2332">
          <cell r="B2332">
            <v>2804.0200000000004</v>
          </cell>
          <cell r="C2332" t="str">
            <v> Cabina  para  guardián 0.9x0.9m FIBROLIT NORMAL                 </v>
          </cell>
          <cell r="D2332" t="str">
            <v> modu</v>
          </cell>
          <cell r="E2332">
            <v>383.8598400000001</v>
          </cell>
        </row>
        <row r="2333">
          <cell r="B2333">
            <v>2804.0300000000007</v>
          </cell>
          <cell r="C2333" t="str">
            <v> Manguera de 1/2" Jardín 14 mts. USA                   </v>
          </cell>
          <cell r="D2333" t="str">
            <v> roll</v>
          </cell>
          <cell r="E2333">
            <v>11.87</v>
          </cell>
        </row>
        <row r="2334">
          <cell r="B2334">
            <v>2804.040000000001</v>
          </cell>
          <cell r="C2334" t="str">
            <v> Permatex 2A 1 1/2 onzas                               </v>
          </cell>
          <cell r="D2334" t="str">
            <v>1.5 onz</v>
          </cell>
          <cell r="E2334">
            <v>1.52</v>
          </cell>
        </row>
        <row r="2335">
          <cell r="B2335">
            <v>2804.050000000001</v>
          </cell>
          <cell r="C2335" t="str">
            <v> Taipe negro NITO 10 yardas                            </v>
          </cell>
          <cell r="D2335" t="str">
            <v> u   </v>
          </cell>
          <cell r="E2335">
            <v>0.45</v>
          </cell>
        </row>
        <row r="2336">
          <cell r="B2336">
            <v>2804.0600000000013</v>
          </cell>
          <cell r="C2336" t="str">
            <v> Teflón                                                </v>
          </cell>
          <cell r="D2336" t="str">
            <v> roll</v>
          </cell>
          <cell r="E2336">
            <v>0.15</v>
          </cell>
        </row>
        <row r="2337">
          <cell r="B2337">
            <v>2804.0700000000015</v>
          </cell>
          <cell r="C2337" t="str">
            <v>Sikacril 5 Kls. Blanco</v>
          </cell>
          <cell r="D2337" t="str">
            <v>1 Kg</v>
          </cell>
          <cell r="E2337">
            <v>17.3</v>
          </cell>
        </row>
        <row r="2338">
          <cell r="B2338">
            <v>2804.0800000000017</v>
          </cell>
          <cell r="C2338" t="str">
            <v>Bindafix celeste 3 Kls</v>
          </cell>
          <cell r="D2338" t="str">
            <v>1 Kg</v>
          </cell>
          <cell r="E2338">
            <v>4.94</v>
          </cell>
        </row>
        <row r="2339">
          <cell r="B2339">
            <v>2804.090000000002</v>
          </cell>
          <cell r="C2339" t="str">
            <v>Plástico de polietileno</v>
          </cell>
          <cell r="D2339" t="str">
            <v>mts</v>
          </cell>
          <cell r="E2339">
            <v>0.87</v>
          </cell>
        </row>
        <row r="2340">
          <cell r="B2340">
            <v>2804.100000000002</v>
          </cell>
          <cell r="C2340" t="str">
            <v>Lija </v>
          </cell>
          <cell r="D2340" t="str">
            <v>u</v>
          </cell>
          <cell r="E2340">
            <v>0.45</v>
          </cell>
        </row>
        <row r="2341">
          <cell r="B2341">
            <v>2804.1100000000024</v>
          </cell>
          <cell r="C2341" t="str">
            <v>Lija de agua N100</v>
          </cell>
          <cell r="D2341" t="str">
            <v>u</v>
          </cell>
          <cell r="E2341">
            <v>0.4</v>
          </cell>
        </row>
        <row r="2342">
          <cell r="B2342">
            <v>2804.1200000000026</v>
          </cell>
          <cell r="C2342" t="str">
            <v>Electrodo AGA 6011</v>
          </cell>
          <cell r="D2342" t="str">
            <v>Kg</v>
          </cell>
          <cell r="E2342">
            <v>2.27</v>
          </cell>
        </row>
        <row r="2343">
          <cell r="B2343">
            <v>2804.130000000003</v>
          </cell>
          <cell r="C2343" t="str">
            <v>Bindafix celeste 3 Kls</v>
          </cell>
          <cell r="D2343" t="str">
            <v>1 Kg</v>
          </cell>
          <cell r="E2343">
            <v>4.94</v>
          </cell>
        </row>
        <row r="2344">
          <cell r="B2344">
            <v>2804.140000000003</v>
          </cell>
          <cell r="C2344" t="str">
            <v>Remaches acero</v>
          </cell>
          <cell r="D2344" t="str">
            <v>u</v>
          </cell>
          <cell r="E2344">
            <v>0.4</v>
          </cell>
        </row>
        <row r="2345">
          <cell r="B2345">
            <v>2804.1500000000033</v>
          </cell>
          <cell r="C2345" t="str">
            <v>Perno galvanizado</v>
          </cell>
          <cell r="D2345" t="str">
            <v>kg</v>
          </cell>
          <cell r="E2345">
            <v>4.15</v>
          </cell>
        </row>
        <row r="2346">
          <cell r="B2346">
            <v>2805</v>
          </cell>
          <cell r="C2346" t="str">
            <v>TANQUES DE POLIETILENO</v>
          </cell>
        </row>
        <row r="2347">
          <cell r="B2347">
            <v>2805.01</v>
          </cell>
          <cell r="C2347" t="str">
            <v> Tanque de polietileno APILABLE    250  lts.</v>
          </cell>
          <cell r="D2347" t="str">
            <v> u   </v>
          </cell>
          <cell r="E2347">
            <v>58.564800000000005</v>
          </cell>
        </row>
        <row r="2348">
          <cell r="B2348">
            <v>2805.0200000000004</v>
          </cell>
          <cell r="C2348" t="str">
            <v> Tanque de polietileno APILABLE    500  lts. </v>
          </cell>
          <cell r="D2348" t="str">
            <v> u   </v>
          </cell>
          <cell r="E2348">
            <v>94.3152</v>
          </cell>
        </row>
        <row r="2349">
          <cell r="B2349">
            <v>2805.0300000000007</v>
          </cell>
          <cell r="C2349" t="str">
            <v> Tanque de polietileno APILABLE   1000  lts.</v>
          </cell>
          <cell r="D2349" t="str">
            <v> u   </v>
          </cell>
          <cell r="E2349">
            <v>233.6656</v>
          </cell>
        </row>
        <row r="2350">
          <cell r="B2350">
            <v>2805.040000000001</v>
          </cell>
          <cell r="C2350" t="str">
            <v> Tanque de polietileno APILABLE  2000  lts.</v>
          </cell>
          <cell r="D2350" t="str">
            <v> u   </v>
          </cell>
          <cell r="E2350">
            <v>344.92640000000006</v>
          </cell>
        </row>
        <row r="2351">
          <cell r="B2351">
            <v>2805.050000000001</v>
          </cell>
          <cell r="C2351" t="str">
            <v> Tanque de polietileno cilíndrico 500  lts.</v>
          </cell>
          <cell r="D2351" t="str">
            <v> u   </v>
          </cell>
          <cell r="E2351">
            <v>116.78240000000001</v>
          </cell>
        </row>
        <row r="2352">
          <cell r="B2352">
            <v>2805.0600000000013</v>
          </cell>
          <cell r="C2352" t="str">
            <v>Tanque polietileno 840 litros</v>
          </cell>
          <cell r="D2352" t="str">
            <v>u</v>
          </cell>
          <cell r="E2352">
            <v>89</v>
          </cell>
        </row>
        <row r="2353">
          <cell r="B2353">
            <v>2900</v>
          </cell>
          <cell r="C2353" t="str">
            <v>PERFILERIA,ANGULOS,PLATINAS,TUBOS,PLANCHAS DE ACERO Y TOL</v>
          </cell>
        </row>
        <row r="2354">
          <cell r="B2354">
            <v>2901</v>
          </cell>
          <cell r="C2354" t="str">
            <v>Perfil estructural galvanizado</v>
          </cell>
          <cell r="D2354" t="str">
            <v>kg</v>
          </cell>
          <cell r="E2354">
            <v>0.8</v>
          </cell>
        </row>
        <row r="2355">
          <cell r="B2355">
            <v>2901.01</v>
          </cell>
          <cell r="C2355" t="str">
            <v> Angulo  20x3mm             peso= 5.22kg               </v>
          </cell>
          <cell r="D2355" t="str">
            <v> 6 m </v>
          </cell>
          <cell r="E2355">
            <v>2.6544000000000003</v>
          </cell>
        </row>
        <row r="2356">
          <cell r="B2356">
            <v>2901.0200000000004</v>
          </cell>
          <cell r="C2356" t="str">
            <v> Angulo  25x3mm             peso= 6.66kg               </v>
          </cell>
          <cell r="D2356" t="str">
            <v> 6 m </v>
          </cell>
          <cell r="E2356">
            <v>3.1808</v>
          </cell>
        </row>
        <row r="2357">
          <cell r="B2357">
            <v>2901.0300000000007</v>
          </cell>
          <cell r="C2357" t="str">
            <v> Angulo  25x4mm             peso= 8.67kg               </v>
          </cell>
          <cell r="D2357" t="str">
            <v> 6 m </v>
          </cell>
          <cell r="E2357">
            <v>4.155200000000001</v>
          </cell>
        </row>
        <row r="2358">
          <cell r="B2358">
            <v>2901.040000000001</v>
          </cell>
          <cell r="C2358" t="str">
            <v> Angulo  30x3mm             peso= 8.04kg               </v>
          </cell>
          <cell r="D2358" t="str">
            <v> 6 m </v>
          </cell>
          <cell r="E2358">
            <v>3.8752000000000004</v>
          </cell>
        </row>
        <row r="2359">
          <cell r="B2359">
            <v>2901.050000000001</v>
          </cell>
          <cell r="C2359" t="str">
            <v> Angulo  30x4mm             peso=10.56kg               </v>
          </cell>
          <cell r="D2359" t="str">
            <v> 6 m </v>
          </cell>
          <cell r="E2359">
            <v>5.051200000000001</v>
          </cell>
        </row>
        <row r="2360">
          <cell r="B2360">
            <v>2901.0600000000013</v>
          </cell>
          <cell r="C2360" t="str">
            <v> Angulo  40x3mm             peso=10.48kg               </v>
          </cell>
          <cell r="D2360" t="str">
            <v> 6 m </v>
          </cell>
          <cell r="E2360">
            <v>5.3424</v>
          </cell>
        </row>
        <row r="2361">
          <cell r="B2361">
            <v>2901.0700000000015</v>
          </cell>
          <cell r="C2361" t="str">
            <v> Angulo  40x4mm             peso=14.34kg               </v>
          </cell>
          <cell r="D2361" t="str">
            <v> 6 m </v>
          </cell>
          <cell r="E2361">
            <v>7.033600000000001</v>
          </cell>
        </row>
        <row r="2362">
          <cell r="B2362">
            <v>2901.0800000000017</v>
          </cell>
          <cell r="C2362" t="str">
            <v> Angulo  50x3mm             peso=13.71kg               </v>
          </cell>
          <cell r="D2362" t="str">
            <v> 6 m </v>
          </cell>
          <cell r="E2362">
            <v>6.7312</v>
          </cell>
        </row>
        <row r="2363">
          <cell r="B2363">
            <v>2901.090000000002</v>
          </cell>
          <cell r="C2363" t="str">
            <v> Angulo  50x6mm             peso=26.58kg               </v>
          </cell>
          <cell r="D2363" t="str">
            <v> 6 m </v>
          </cell>
          <cell r="E2363">
            <v>13.048000000000002</v>
          </cell>
        </row>
        <row r="2364">
          <cell r="B2364">
            <v>2901.100000000002</v>
          </cell>
          <cell r="C2364" t="str">
            <v> Angulo 100x6mm           peso= 55.55kg              </v>
          </cell>
          <cell r="D2364" t="str">
            <v> 6 m </v>
          </cell>
          <cell r="E2364">
            <v>29.265600000000003</v>
          </cell>
        </row>
        <row r="2365">
          <cell r="B2365">
            <v>2901.1100000000024</v>
          </cell>
          <cell r="C2365" t="str">
            <v> Angulo 100x8mm             peso= 73.07kg              </v>
          </cell>
          <cell r="D2365" t="str">
            <v> 6 m </v>
          </cell>
          <cell r="E2365">
            <v>39.860800000000005</v>
          </cell>
        </row>
        <row r="2366">
          <cell r="B2366">
            <v>2901.1200000000026</v>
          </cell>
          <cell r="C2366" t="str">
            <v> Angulo  60x6mm             peso= 32.54kg              </v>
          </cell>
          <cell r="D2366" t="str">
            <v> 6 m </v>
          </cell>
          <cell r="E2366">
            <v>17.192</v>
          </cell>
        </row>
        <row r="2367">
          <cell r="B2367">
            <v>2901.130000000003</v>
          </cell>
          <cell r="C2367" t="str">
            <v> Angulo  60x8mm             peso= 42.52kg              </v>
          </cell>
          <cell r="D2367" t="str">
            <v> 6 m </v>
          </cell>
          <cell r="E2367">
            <v>23.072000000000003</v>
          </cell>
        </row>
        <row r="2368">
          <cell r="B2368">
            <v>2901.140000000003</v>
          </cell>
          <cell r="C2368" t="str">
            <v> Angulo  65x6mm             peso= 35.36kg              </v>
          </cell>
          <cell r="D2368" t="str">
            <v> 6 m </v>
          </cell>
          <cell r="E2368">
            <v>18.984</v>
          </cell>
        </row>
        <row r="2369">
          <cell r="B2369">
            <v>2901.1500000000033</v>
          </cell>
          <cell r="C2369" t="str">
            <v> Angulo  70x6mm             peso= 38.28kg              </v>
          </cell>
          <cell r="D2369" t="str">
            <v> 6 m </v>
          </cell>
          <cell r="E2369">
            <v>22.176000000000002</v>
          </cell>
        </row>
        <row r="2370">
          <cell r="B2370">
            <v>2901.1600000000035</v>
          </cell>
          <cell r="C2370" t="str">
            <v> Angulo  75x8mm             peso= 53.91kg              </v>
          </cell>
          <cell r="D2370" t="str">
            <v> 6 m </v>
          </cell>
          <cell r="E2370">
            <v>29.3888</v>
          </cell>
        </row>
        <row r="2371">
          <cell r="B2371">
            <v>2901.1700000000037</v>
          </cell>
          <cell r="C2371" t="str">
            <v> Angulo  50x4mm             peso=18.09kg               </v>
          </cell>
          <cell r="D2371" t="str">
            <v> 6 m </v>
          </cell>
          <cell r="E2371">
            <v>8.8816</v>
          </cell>
        </row>
        <row r="2372">
          <cell r="B2372">
            <v>2901.180000000004</v>
          </cell>
          <cell r="C2372" t="str">
            <v> Angulo  40x6mm             peso=20.94kg               </v>
          </cell>
          <cell r="D2372" t="str">
            <v> 6 m </v>
          </cell>
          <cell r="E2372">
            <v>10.2704</v>
          </cell>
        </row>
        <row r="2373">
          <cell r="B2373">
            <v>2901.190000000004</v>
          </cell>
          <cell r="C2373" t="str">
            <v>Angulo doblado 20x20x2 mm peso= 3.48 kg</v>
          </cell>
          <cell r="D2373" t="str">
            <v>kg</v>
          </cell>
          <cell r="E2373">
            <v>0.47</v>
          </cell>
        </row>
        <row r="2374">
          <cell r="B2374">
            <v>2901.2000000000044</v>
          </cell>
          <cell r="C2374" t="str">
            <v>Angulo doblado 20x20x3 mm peso= 4.98 kg</v>
          </cell>
          <cell r="D2374" t="str">
            <v>kg</v>
          </cell>
          <cell r="E2374">
            <v>0.47</v>
          </cell>
        </row>
        <row r="2375">
          <cell r="B2375">
            <v>2901.2100000000046</v>
          </cell>
          <cell r="C2375" t="str">
            <v>Angulo doblado 25x25x2 mm peso= 4.38 kg</v>
          </cell>
          <cell r="D2375" t="str">
            <v>kg</v>
          </cell>
          <cell r="E2375">
            <v>0.47</v>
          </cell>
        </row>
        <row r="2376">
          <cell r="B2376">
            <v>2901.220000000005</v>
          </cell>
          <cell r="C2376" t="str">
            <v>Angulo doblado 25x25x3 mm peso= 6.36 kg</v>
          </cell>
          <cell r="D2376" t="str">
            <v>kg</v>
          </cell>
          <cell r="E2376">
            <v>0.47</v>
          </cell>
        </row>
        <row r="2377">
          <cell r="B2377">
            <v>2901.230000000005</v>
          </cell>
          <cell r="C2377" t="str">
            <v>Angulo doblado 30x30x2 mm peso= 5.34 kg</v>
          </cell>
          <cell r="D2377" t="str">
            <v>kg</v>
          </cell>
          <cell r="E2377">
            <v>0.47</v>
          </cell>
        </row>
        <row r="2378">
          <cell r="B2378">
            <v>2901.2400000000052</v>
          </cell>
          <cell r="C2378" t="str">
            <v>Angulo doblado 30x30x3 mm peso= 7.80 kg</v>
          </cell>
          <cell r="D2378" t="str">
            <v>kg</v>
          </cell>
          <cell r="E2378">
            <v>0.47</v>
          </cell>
        </row>
        <row r="2379">
          <cell r="B2379">
            <v>2901.2500000000055</v>
          </cell>
          <cell r="C2379" t="str">
            <v>Angulo doblado 40x40x2 mm peso= 7.26 kg</v>
          </cell>
          <cell r="D2379" t="str">
            <v>kg</v>
          </cell>
          <cell r="E2379">
            <v>0.47</v>
          </cell>
        </row>
        <row r="2380">
          <cell r="B2380">
            <v>2901.2600000000057</v>
          </cell>
          <cell r="C2380" t="str">
            <v>Angulo doblado 40x40x3 mm peso= 10.62 kg</v>
          </cell>
          <cell r="D2380" t="str">
            <v>kg</v>
          </cell>
          <cell r="E2380">
            <v>0.47</v>
          </cell>
        </row>
        <row r="2381">
          <cell r="B2381">
            <v>2901.270000000006</v>
          </cell>
          <cell r="C2381" t="str">
            <v>Angulo doblado 50x50x2 mm peso= 9.12 kg</v>
          </cell>
          <cell r="D2381" t="str">
            <v>kg</v>
          </cell>
          <cell r="E2381">
            <v>0.47</v>
          </cell>
        </row>
        <row r="2382">
          <cell r="B2382">
            <v>2901.280000000006</v>
          </cell>
          <cell r="C2382" t="str">
            <v>Angulo doblado 50x50x3 mm peso= 13.44 kg</v>
          </cell>
          <cell r="D2382" t="str">
            <v>kg</v>
          </cell>
          <cell r="E2382">
            <v>0.47</v>
          </cell>
        </row>
        <row r="2383">
          <cell r="B2383">
            <v>2902</v>
          </cell>
          <cell r="C2383" t="str">
            <v>BARRAS ARMCO</v>
          </cell>
        </row>
        <row r="2384">
          <cell r="B2384">
            <v>2902.01</v>
          </cell>
          <cell r="C2384" t="str">
            <v> Barra barco   9x9mm                                   </v>
          </cell>
          <cell r="D2384" t="str">
            <v> 6 m </v>
          </cell>
          <cell r="E2384">
            <v>1.4896000000000003</v>
          </cell>
        </row>
        <row r="2385">
          <cell r="B2385">
            <v>2902.0200000000004</v>
          </cell>
          <cell r="C2385" t="str">
            <v> Barra barco 12x12mm                                   </v>
          </cell>
          <cell r="D2385" t="str">
            <v> 6 m </v>
          </cell>
          <cell r="E2385">
            <v>2.3968000000000003</v>
          </cell>
        </row>
        <row r="2386">
          <cell r="B2386">
            <v>2902.0300000000007</v>
          </cell>
          <cell r="C2386" t="str">
            <v> Barra barco entorchada   9x9mm                        </v>
          </cell>
          <cell r="D2386" t="str">
            <v> 6 m </v>
          </cell>
          <cell r="E2386">
            <v>1.4896000000000003</v>
          </cell>
        </row>
        <row r="2387">
          <cell r="B2387">
            <v>2902.040000000001</v>
          </cell>
          <cell r="C2387" t="str">
            <v> Barra barco entorchada 12x12mm                        </v>
          </cell>
          <cell r="D2387" t="str">
            <v> 6 m </v>
          </cell>
          <cell r="E2387">
            <v>2.3968000000000003</v>
          </cell>
        </row>
        <row r="2388">
          <cell r="B2388">
            <v>2903</v>
          </cell>
          <cell r="C2388" t="str">
            <v>CANALES</v>
          </cell>
        </row>
        <row r="2389">
          <cell r="B2389">
            <v>2903.01</v>
          </cell>
          <cell r="C2389" t="str">
            <v> Canal18x40x1.5mm           peso= 6.50kg               </v>
          </cell>
          <cell r="D2389" t="str">
            <v> kg  </v>
          </cell>
          <cell r="E2389">
            <v>0.5152000000000001</v>
          </cell>
        </row>
        <row r="2390">
          <cell r="B2390">
            <v>2903.0200000000004</v>
          </cell>
          <cell r="C2390" t="str">
            <v> Canal  24x48x2mm           peso= 8.85kg               </v>
          </cell>
          <cell r="D2390" t="str">
            <v> kg  </v>
          </cell>
          <cell r="E2390">
            <v>0.5150734463276837</v>
          </cell>
        </row>
        <row r="2391">
          <cell r="B2391">
            <v>2903.0300000000007</v>
          </cell>
          <cell r="C2391" t="str">
            <v> Canal  50x25x2mm           peso= 8.82kg               </v>
          </cell>
          <cell r="D2391" t="str">
            <v> kg  </v>
          </cell>
          <cell r="E2391">
            <v>0.5155555555555555</v>
          </cell>
        </row>
        <row r="2392">
          <cell r="B2392">
            <v>2903.040000000001</v>
          </cell>
          <cell r="C2392" t="str">
            <v> Canal  50x25x3mm           peso=12.72kg               </v>
          </cell>
          <cell r="D2392" t="str">
            <v> kg  </v>
          </cell>
          <cell r="E2392">
            <v>0.5150943396226415</v>
          </cell>
        </row>
        <row r="2393">
          <cell r="B2393">
            <v>2903.050000000001</v>
          </cell>
          <cell r="C2393" t="str">
            <v> Canal  80x40x4mm           peso=27.66kg               </v>
          </cell>
          <cell r="D2393" t="str">
            <v> kg  </v>
          </cell>
          <cell r="E2393">
            <v>0.5150542299349241</v>
          </cell>
        </row>
        <row r="2394">
          <cell r="B2394">
            <v>2903.0600000000013</v>
          </cell>
          <cell r="C2394" t="str">
            <v> Canal 100x50x2mm           peso=18.24kg               </v>
          </cell>
          <cell r="D2394" t="str">
            <v> kg  </v>
          </cell>
          <cell r="E2394">
            <v>0.5151754385964913</v>
          </cell>
        </row>
        <row r="2395">
          <cell r="B2395">
            <v>2903.0700000000015</v>
          </cell>
          <cell r="C2395" t="str">
            <v> Canal 100x50x3mm           peso=26.88kg               </v>
          </cell>
          <cell r="D2395" t="str">
            <v> kg  </v>
          </cell>
          <cell r="E2395">
            <v>0.515</v>
          </cell>
        </row>
        <row r="2396">
          <cell r="B2396">
            <v>2903.0800000000017</v>
          </cell>
          <cell r="C2396" t="str">
            <v> Canal 100x50x4mm           peso=35.22kg               </v>
          </cell>
          <cell r="D2396" t="str">
            <v> kg  </v>
          </cell>
          <cell r="E2396">
            <v>0.5151618398637139</v>
          </cell>
        </row>
        <row r="2397">
          <cell r="B2397">
            <v>2903.090000000002</v>
          </cell>
          <cell r="C2397" t="str">
            <v> Canal 110x40x2mm           peso=16.96kg               </v>
          </cell>
          <cell r="D2397" t="str">
            <v> kg  </v>
          </cell>
          <cell r="E2397">
            <v>0.5150943396226415</v>
          </cell>
        </row>
        <row r="2398">
          <cell r="B2398">
            <v>2903.100000000002</v>
          </cell>
          <cell r="C2398" t="str">
            <v> Canal 125x50x2mm           peso=20.58kg               </v>
          </cell>
          <cell r="D2398" t="str">
            <v> kg  </v>
          </cell>
          <cell r="E2398">
            <v>0.5153741496598641</v>
          </cell>
        </row>
        <row r="2399">
          <cell r="B2399">
            <v>2903.1100000000024</v>
          </cell>
          <cell r="C2399" t="str">
            <v> Canal 125x50x3mm           peso=30.42kg               </v>
          </cell>
          <cell r="D2399" t="str">
            <v> kg  </v>
          </cell>
          <cell r="E2399">
            <v>0.5150821827744905</v>
          </cell>
        </row>
        <row r="2400">
          <cell r="B2400">
            <v>2903.1200000000026</v>
          </cell>
          <cell r="C2400" t="str">
            <v> Canal 125x50x4mm           peso=39.90kg               </v>
          </cell>
          <cell r="D2400" t="str">
            <v> kg  </v>
          </cell>
          <cell r="E2400">
            <v>0.5150877192982457</v>
          </cell>
        </row>
        <row r="2401">
          <cell r="B2401">
            <v>2903.130000000003</v>
          </cell>
          <cell r="C2401" t="str">
            <v> Canal 150x50x2mm           peso=22.93kg               </v>
          </cell>
          <cell r="D2401" t="str">
            <v> kg  </v>
          </cell>
          <cell r="E2401">
            <v>0.5153074574792849</v>
          </cell>
        </row>
        <row r="2402">
          <cell r="B2402">
            <v>2903.140000000003</v>
          </cell>
          <cell r="C2402" t="str">
            <v> Canal 150x50x3mm           peso=33.96kg               </v>
          </cell>
          <cell r="D2402" t="str">
            <v> kg  </v>
          </cell>
          <cell r="E2402">
            <v>0.5151472320376914</v>
          </cell>
        </row>
        <row r="2403">
          <cell r="B2403">
            <v>2903.1500000000033</v>
          </cell>
          <cell r="C2403" t="str">
            <v> Canal 150x50x4mm           peso=44.62kg               </v>
          </cell>
          <cell r="D2403" t="str">
            <v> kg  </v>
          </cell>
          <cell r="E2403">
            <v>0.5153204840878531</v>
          </cell>
        </row>
        <row r="2404">
          <cell r="B2404">
            <v>2903.1600000000035</v>
          </cell>
          <cell r="C2404" t="str">
            <v> Canal 200x50x2mm           peso=27.64kg               </v>
          </cell>
          <cell r="D2404" t="str">
            <v> kg  </v>
          </cell>
          <cell r="E2404">
            <v>0.5150217076700435</v>
          </cell>
        </row>
        <row r="2405">
          <cell r="B2405">
            <v>2903.1700000000037</v>
          </cell>
          <cell r="C2405" t="str">
            <v> Canal 200x50x3mm           peso=40.98kg               </v>
          </cell>
          <cell r="D2405" t="str">
            <v> kg  </v>
          </cell>
          <cell r="E2405">
            <v>0.5151781356759396</v>
          </cell>
        </row>
        <row r="2406">
          <cell r="B2406">
            <v>2903.180000000004</v>
          </cell>
          <cell r="C2406" t="str">
            <v> Canal 200x50x4mm           peso=54.06kg               </v>
          </cell>
          <cell r="D2406" t="str">
            <v> kg  </v>
          </cell>
          <cell r="E2406">
            <v>0.5152497225305217</v>
          </cell>
        </row>
        <row r="2407">
          <cell r="B2407">
            <v>2903.190000000004</v>
          </cell>
          <cell r="C2407" t="str">
            <v>Canal "C" 80x40x2 mm peso=14.46 kg</v>
          </cell>
          <cell r="D2407" t="str">
            <v>kg</v>
          </cell>
          <cell r="E2407">
            <v>0.47</v>
          </cell>
        </row>
        <row r="2408">
          <cell r="B2408">
            <v>2903.2000000000044</v>
          </cell>
          <cell r="C2408" t="str">
            <v>Canal "C" 80x40x3 mm peso=14.46 kg</v>
          </cell>
          <cell r="D2408" t="str">
            <v>kg</v>
          </cell>
          <cell r="E2408">
            <v>0.47</v>
          </cell>
        </row>
        <row r="2409">
          <cell r="B2409">
            <v>2903.2100000000046</v>
          </cell>
          <cell r="C2409" t="str">
            <v>Canal "C" 100X50X2 mm peso=14.46 kg</v>
          </cell>
          <cell r="D2409" t="str">
            <v>kg</v>
          </cell>
          <cell r="E2409">
            <v>0.47</v>
          </cell>
        </row>
        <row r="2410">
          <cell r="B2410">
            <v>2903.220000000005</v>
          </cell>
          <cell r="C2410" t="str">
            <v>Canal "C" 100X50X3 mm peso=14.46 kg</v>
          </cell>
          <cell r="D2410" t="str">
            <v>kg</v>
          </cell>
          <cell r="E2410">
            <v>0.47</v>
          </cell>
        </row>
        <row r="2411">
          <cell r="B2411">
            <v>2903.230000000005</v>
          </cell>
          <cell r="C2411" t="str">
            <v>Canal "C" 125X50X2 mm peso=14.46 kg</v>
          </cell>
          <cell r="D2411" t="str">
            <v>kg</v>
          </cell>
          <cell r="E2411">
            <v>0.47</v>
          </cell>
        </row>
        <row r="2412">
          <cell r="B2412">
            <v>2903.2400000000052</v>
          </cell>
          <cell r="C2412" t="str">
            <v>Canal "C" 125X50X3 mm peso=14.46 kg</v>
          </cell>
          <cell r="D2412" t="str">
            <v>kg</v>
          </cell>
          <cell r="E2412">
            <v>0.47</v>
          </cell>
        </row>
        <row r="2413">
          <cell r="B2413">
            <v>2903.2500000000055</v>
          </cell>
          <cell r="C2413" t="str">
            <v>Canal "C" 150X50X2 mm peso=14.46 kg</v>
          </cell>
          <cell r="D2413" t="str">
            <v>kg</v>
          </cell>
          <cell r="E2413">
            <v>0.47</v>
          </cell>
        </row>
        <row r="2414">
          <cell r="B2414">
            <v>2903.2600000000057</v>
          </cell>
          <cell r="C2414" t="str">
            <v>Canal "C" 150X50X3 mm peso=14.46 kg</v>
          </cell>
          <cell r="D2414" t="str">
            <v>kg</v>
          </cell>
          <cell r="E2414">
            <v>0.47</v>
          </cell>
        </row>
        <row r="2415">
          <cell r="B2415">
            <v>2903.270000000006</v>
          </cell>
          <cell r="C2415" t="str">
            <v>Canal "C" 200X50X2 mm peso=14.46 kg</v>
          </cell>
          <cell r="D2415" t="str">
            <v>kg</v>
          </cell>
          <cell r="E2415">
            <v>0.47</v>
          </cell>
        </row>
        <row r="2416">
          <cell r="B2416">
            <v>2903.280000000006</v>
          </cell>
          <cell r="C2416" t="str">
            <v>Canal "C" 200X50X3 mm peso=14.46 kg</v>
          </cell>
          <cell r="D2416" t="str">
            <v>kg</v>
          </cell>
          <cell r="E2416">
            <v>0.47</v>
          </cell>
        </row>
        <row r="2417">
          <cell r="B2417">
            <v>2904</v>
          </cell>
          <cell r="C2417" t="str">
            <v>CORREAS</v>
          </cell>
        </row>
        <row r="2418">
          <cell r="B2418">
            <v>2904.01</v>
          </cell>
          <cell r="C2418" t="str">
            <v> Correa "G"  80x40x15x2mm   peso=16.66k                </v>
          </cell>
          <cell r="D2418" t="str">
            <v> kg  </v>
          </cell>
          <cell r="E2418">
            <v>0.5149579831932773</v>
          </cell>
        </row>
        <row r="2419">
          <cell r="B2419">
            <v>2904.0200000000004</v>
          </cell>
          <cell r="C2419" t="str">
            <v> Correa "G"  80x40x15x3mm   peso=24.06k                </v>
          </cell>
          <cell r="D2419" t="str">
            <v> kg  </v>
          </cell>
          <cell r="E2419">
            <v>0.5153117206982545</v>
          </cell>
        </row>
        <row r="2420">
          <cell r="B2420">
            <v>2904.0300000000007</v>
          </cell>
          <cell r="C2420" t="str">
            <v> Correa "G" 100x50x15x2mm   peso=20.43k                </v>
          </cell>
          <cell r="D2420" t="str">
            <v> kg  </v>
          </cell>
          <cell r="E2420">
            <v>0.515320606950563</v>
          </cell>
        </row>
        <row r="2421">
          <cell r="B2421">
            <v>2904.040000000001</v>
          </cell>
          <cell r="C2421" t="str">
            <v> Correa "G" 100x50x15x3mm   peso=29.71k                </v>
          </cell>
          <cell r="D2421" t="str">
            <v> kg  </v>
          </cell>
          <cell r="E2421">
            <v>0.515328172332548</v>
          </cell>
        </row>
        <row r="2422">
          <cell r="B2422">
            <v>2904.050000000001</v>
          </cell>
          <cell r="C2422" t="str">
            <v> Correa "G" 125x50x15x2mm   peso=22.80k                </v>
          </cell>
          <cell r="D2422" t="str">
            <v> kg  </v>
          </cell>
          <cell r="E2422">
            <v>0.5152982456140351</v>
          </cell>
        </row>
        <row r="2423">
          <cell r="B2423">
            <v>2904.0600000000013</v>
          </cell>
          <cell r="C2423" t="str">
            <v> Correa "G" 125x50x15x3mm   peso=39.90k                </v>
          </cell>
          <cell r="D2423" t="str">
            <v> kg  </v>
          </cell>
          <cell r="E2423">
            <v>0.5150877192982457</v>
          </cell>
        </row>
        <row r="2424">
          <cell r="B2424">
            <v>2904.0700000000015</v>
          </cell>
          <cell r="C2424" t="str">
            <v> Correa "G" 150x50x15x2mm   peso=25.14k                </v>
          </cell>
          <cell r="D2424" t="str">
            <v> kg  </v>
          </cell>
          <cell r="E2424">
            <v>0.5150039777247415</v>
          </cell>
        </row>
        <row r="2425">
          <cell r="B2425">
            <v>2904.0800000000017</v>
          </cell>
          <cell r="C2425" t="str">
            <v> Correa "G" 150x50x15x3mm   peso=36.78k                </v>
          </cell>
          <cell r="D2425" t="str">
            <v> kg  </v>
          </cell>
          <cell r="E2425">
            <v>0.515236541598695</v>
          </cell>
        </row>
        <row r="2426">
          <cell r="B2426">
            <v>2904.090000000002</v>
          </cell>
          <cell r="C2426" t="str">
            <v> Correa "G" 200x50x15x2mm   peso=29.85k                </v>
          </cell>
          <cell r="D2426" t="str">
            <v> kg  </v>
          </cell>
          <cell r="E2426">
            <v>0.5151624790619767</v>
          </cell>
        </row>
        <row r="2427">
          <cell r="B2427">
            <v>2904.100000000002</v>
          </cell>
          <cell r="C2427" t="str">
            <v> Correa "G" 200x50x15x3mm   peso=43.84k                </v>
          </cell>
          <cell r="D2427" t="str">
            <v> kg  </v>
          </cell>
          <cell r="E2427">
            <v>0.5152919708029198</v>
          </cell>
        </row>
        <row r="2428">
          <cell r="B2428">
            <v>2904.1100000000024</v>
          </cell>
          <cell r="C2428" t="str">
            <v> Correa "G"  80x40x15x2mm   peso=16.68 kg                </v>
          </cell>
          <cell r="D2428" t="str">
            <v> kg  </v>
          </cell>
          <cell r="E2428">
            <v>0.47</v>
          </cell>
        </row>
        <row r="2429">
          <cell r="B2429">
            <v>2904.1200000000026</v>
          </cell>
          <cell r="C2429" t="str">
            <v> Correa "G"  80x40x15x3mm   peso=24.06 kg                </v>
          </cell>
          <cell r="D2429" t="str">
            <v> kg  </v>
          </cell>
          <cell r="E2429">
            <v>0.47</v>
          </cell>
        </row>
        <row r="2430">
          <cell r="B2430">
            <v>2904.130000000003</v>
          </cell>
          <cell r="C2430" t="str">
            <v> Correa "G" 100x50x15x2mm   peso=20.4 kg                </v>
          </cell>
          <cell r="D2430" t="str">
            <v> kg  </v>
          </cell>
          <cell r="E2430">
            <v>0.47</v>
          </cell>
        </row>
        <row r="2431">
          <cell r="B2431">
            <v>2904.140000000003</v>
          </cell>
          <cell r="C2431" t="str">
            <v> Correa "G" 100x50x15x3mm   peso=29.7 kg                </v>
          </cell>
          <cell r="D2431" t="str">
            <v> kg  </v>
          </cell>
          <cell r="E2431">
            <v>0.47</v>
          </cell>
        </row>
        <row r="2432">
          <cell r="B2432">
            <v>2904.1500000000033</v>
          </cell>
          <cell r="C2432" t="str">
            <v> Correa "G" 125x50x15x2mm   peso=22.80 kg                </v>
          </cell>
          <cell r="D2432" t="str">
            <v> kg  </v>
          </cell>
          <cell r="E2432">
            <v>0.47</v>
          </cell>
        </row>
        <row r="2433">
          <cell r="B2433">
            <v>2904.1600000000035</v>
          </cell>
          <cell r="C2433" t="str">
            <v> Correa "G" 125x50x15x3mm   peso=33.24 kg                </v>
          </cell>
          <cell r="D2433" t="str">
            <v> kg  </v>
          </cell>
          <cell r="E2433">
            <v>0.47</v>
          </cell>
        </row>
        <row r="2434">
          <cell r="B2434">
            <v>2904.1700000000037</v>
          </cell>
          <cell r="C2434" t="str">
            <v> Correa "G" 150x50x15x2mm   peso=25.14 kg                </v>
          </cell>
          <cell r="D2434" t="str">
            <v> kg  </v>
          </cell>
          <cell r="E2434">
            <v>0.47</v>
          </cell>
        </row>
        <row r="2435">
          <cell r="B2435">
            <v>2904.180000000004</v>
          </cell>
          <cell r="C2435" t="str">
            <v> Correa "G" 150x50x15x3mm   peso=36.78 kg                </v>
          </cell>
          <cell r="D2435" t="str">
            <v> kg  </v>
          </cell>
          <cell r="E2435">
            <v>0.47</v>
          </cell>
        </row>
        <row r="2436">
          <cell r="B2436">
            <v>2904.190000000004</v>
          </cell>
          <cell r="C2436" t="str">
            <v> Correa "G" 200x50x15x2mm   peso=29.94 kg</v>
          </cell>
          <cell r="D2436" t="str">
            <v> kg  </v>
          </cell>
          <cell r="E2436">
            <v>0.47</v>
          </cell>
        </row>
        <row r="2437">
          <cell r="B2437">
            <v>2904.2000000000044</v>
          </cell>
          <cell r="C2437" t="str">
            <v> Correa "G" 200x50x15x3mm   peso=43.86 kg</v>
          </cell>
          <cell r="D2437" t="str">
            <v> kg  </v>
          </cell>
          <cell r="E2437">
            <v>0.47</v>
          </cell>
        </row>
        <row r="2438">
          <cell r="B2438">
            <v>2905</v>
          </cell>
          <cell r="C2438" t="str">
            <v>PLATINAS</v>
          </cell>
        </row>
        <row r="2439">
          <cell r="B2439">
            <v>2905.01</v>
          </cell>
          <cell r="C2439" t="str">
            <v> Platina 100x12mm           peso=56.52kg               </v>
          </cell>
          <cell r="D2439" t="str">
            <v> 6 m </v>
          </cell>
          <cell r="E2439">
            <v>31.2816</v>
          </cell>
        </row>
        <row r="2440">
          <cell r="B2440">
            <v>2905.0200000000004</v>
          </cell>
          <cell r="C2440" t="str">
            <v> Platina 100x6mm            peso=28.26kg               </v>
          </cell>
          <cell r="D2440" t="str">
            <v> 6 m </v>
          </cell>
          <cell r="E2440">
            <v>15.926400000000003</v>
          </cell>
        </row>
        <row r="2441">
          <cell r="B2441">
            <v>2905.0300000000007</v>
          </cell>
          <cell r="C2441" t="str">
            <v> Platina 100x9mm            peso=42.42kg               </v>
          </cell>
          <cell r="D2441" t="str">
            <v> 6 m </v>
          </cell>
          <cell r="E2441">
            <v>23.0832</v>
          </cell>
        </row>
        <row r="2442">
          <cell r="B2442">
            <v>2905.040000000001</v>
          </cell>
          <cell r="C2442" t="str">
            <v> Platina 12x3mm             peso= 1.70kg               </v>
          </cell>
          <cell r="D2442" t="str">
            <v> 6 m </v>
          </cell>
          <cell r="E2442">
            <v>0.8848000000000001</v>
          </cell>
        </row>
        <row r="2443">
          <cell r="B2443">
            <v>2905.050000000001</v>
          </cell>
          <cell r="C2443" t="str">
            <v> Platina 12x4mm             peso= 2.26kg               </v>
          </cell>
          <cell r="D2443" t="str">
            <v> 6 m </v>
          </cell>
          <cell r="E2443">
            <v>1.1536000000000002</v>
          </cell>
        </row>
        <row r="2444">
          <cell r="B2444">
            <v>2905.0600000000013</v>
          </cell>
          <cell r="C2444" t="str">
            <v> Platina 19x3mm             peso= 2.70kg               </v>
          </cell>
          <cell r="D2444" t="str">
            <v> 6 m </v>
          </cell>
          <cell r="E2444">
            <v>1.3104</v>
          </cell>
        </row>
        <row r="2445">
          <cell r="B2445">
            <v>2905.0700000000015</v>
          </cell>
          <cell r="C2445" t="str">
            <v> Platina 19x6mm             peso= 5.40kg               </v>
          </cell>
          <cell r="D2445" t="str">
            <v> 6 m </v>
          </cell>
          <cell r="E2445">
            <v>2.7552000000000003</v>
          </cell>
        </row>
        <row r="2446">
          <cell r="B2446">
            <v>2905.0800000000017</v>
          </cell>
          <cell r="C2446" t="str">
            <v> Platina 25x3mm             peso= 3.54kg               </v>
          </cell>
          <cell r="D2446" t="str">
            <v> 6 m </v>
          </cell>
          <cell r="E2446">
            <v>1.7920000000000003</v>
          </cell>
        </row>
        <row r="2447">
          <cell r="B2447">
            <v>2905.090000000002</v>
          </cell>
          <cell r="C2447" t="str">
            <v> Platina 25x4mm             peso= 4.71kg               </v>
          </cell>
          <cell r="D2447" t="str">
            <v> 6 m </v>
          </cell>
          <cell r="E2447">
            <v>2.3856</v>
          </cell>
        </row>
        <row r="2448">
          <cell r="B2448">
            <v>2905.100000000002</v>
          </cell>
          <cell r="C2448" t="str">
            <v> Platina 25x6mm             peso= 7.08kg               </v>
          </cell>
          <cell r="D2448" t="str">
            <v> 6 m </v>
          </cell>
          <cell r="E2448">
            <v>3.5840000000000005</v>
          </cell>
        </row>
        <row r="2449">
          <cell r="B2449">
            <v>2905.1100000000024</v>
          </cell>
          <cell r="C2449" t="str">
            <v> Platina 30x3mm             peso= 4.26kg               </v>
          </cell>
          <cell r="D2449" t="str">
            <v> 6 m </v>
          </cell>
          <cell r="E2449">
            <v>2.1504000000000003</v>
          </cell>
        </row>
        <row r="2450">
          <cell r="B2450">
            <v>2905.1200000000026</v>
          </cell>
          <cell r="C2450" t="str">
            <v> Platina 30x4mm             peso= 5.65kg               </v>
          </cell>
          <cell r="D2450" t="str">
            <v> 6 m </v>
          </cell>
          <cell r="E2450">
            <v>2.8672000000000004</v>
          </cell>
        </row>
        <row r="2451">
          <cell r="B2451">
            <v>2905.130000000003</v>
          </cell>
          <cell r="C2451" t="str">
            <v> Platina 30x6mm             peso= 8.48kg               </v>
          </cell>
          <cell r="D2451" t="str">
            <v> 6 m </v>
          </cell>
          <cell r="E2451">
            <v>4.300800000000001</v>
          </cell>
        </row>
        <row r="2452">
          <cell r="B2452">
            <v>2905.140000000003</v>
          </cell>
          <cell r="C2452" t="str">
            <v> Platina 38x3mm             peso= 5.37kg               </v>
          </cell>
          <cell r="D2452" t="str">
            <v> 6 m </v>
          </cell>
          <cell r="E2452">
            <v>2.6656</v>
          </cell>
        </row>
        <row r="2453">
          <cell r="B2453">
            <v>2905.1500000000033</v>
          </cell>
          <cell r="C2453" t="str">
            <v> Platina 38x4mm             peso= 7.16kg               </v>
          </cell>
          <cell r="D2453" t="str">
            <v> 6 m </v>
          </cell>
          <cell r="E2453">
            <v>3.5392000000000006</v>
          </cell>
        </row>
        <row r="2454">
          <cell r="B2454">
            <v>2905.1600000000035</v>
          </cell>
          <cell r="C2454" t="str">
            <v> Platina 38x6mm             peso=10.74kg               </v>
          </cell>
          <cell r="D2454" t="str">
            <v> 6 m </v>
          </cell>
          <cell r="E2454">
            <v>5.32</v>
          </cell>
        </row>
        <row r="2455">
          <cell r="B2455">
            <v>2905.1700000000037</v>
          </cell>
          <cell r="C2455" t="str">
            <v> Platina 50x3mm             peso= 7.08kg               </v>
          </cell>
          <cell r="D2455" t="str">
            <v> 6 m </v>
          </cell>
          <cell r="E2455">
            <v>3.5056000000000003</v>
          </cell>
        </row>
        <row r="2456">
          <cell r="B2456">
            <v>2905.180000000004</v>
          </cell>
          <cell r="C2456" t="str">
            <v> Platina 50x6mm             peso=14.16kg               </v>
          </cell>
          <cell r="D2456" t="str">
            <v> 6 m </v>
          </cell>
          <cell r="E2456">
            <v>7.000000000000001</v>
          </cell>
        </row>
        <row r="2457">
          <cell r="B2457">
            <v>2905.190000000004</v>
          </cell>
          <cell r="C2457" t="str">
            <v> Platina 50x9mm             peso=21.18kg               </v>
          </cell>
          <cell r="D2457" t="str">
            <v> 6 m </v>
          </cell>
          <cell r="E2457">
            <v>11.547200000000002</v>
          </cell>
        </row>
        <row r="2458">
          <cell r="B2458">
            <v>2905.2000000000044</v>
          </cell>
          <cell r="C2458" t="str">
            <v> Platina 65x6mm             peso=18.36kg               </v>
          </cell>
          <cell r="D2458" t="str">
            <v> 6 m </v>
          </cell>
          <cell r="E2458">
            <v>9.105600000000003</v>
          </cell>
        </row>
        <row r="2459">
          <cell r="B2459">
            <v>2905.2100000000046</v>
          </cell>
          <cell r="C2459" t="str">
            <v> Platina 75x6mm             peso=21.18kg               </v>
          </cell>
          <cell r="D2459" t="str">
            <v> 6 m </v>
          </cell>
          <cell r="E2459">
            <v>10.505600000000001</v>
          </cell>
        </row>
        <row r="2460">
          <cell r="B2460">
            <v>2905.220000000005</v>
          </cell>
          <cell r="C2460" t="str">
            <v> Platina 75x9mm             peso=31.80kg               </v>
          </cell>
          <cell r="D2460" t="str">
            <v> 6 m </v>
          </cell>
          <cell r="E2460">
            <v>17.315200000000004</v>
          </cell>
        </row>
        <row r="2461">
          <cell r="B2461">
            <v>2906</v>
          </cell>
          <cell r="C2461" t="str">
            <v>TEES</v>
          </cell>
        </row>
        <row r="2462">
          <cell r="B2462">
            <v>2906.01</v>
          </cell>
          <cell r="C2462" t="str">
            <v> Tee 20x3mm                 peso= 5.40kg               </v>
          </cell>
          <cell r="D2462" t="str">
            <v> 6 m </v>
          </cell>
          <cell r="E2462">
            <v>2.7440000000000007</v>
          </cell>
        </row>
        <row r="2463">
          <cell r="B2463">
            <v>2906.0200000000004</v>
          </cell>
          <cell r="C2463" t="str">
            <v> Tee 25x3mm                 peso= 7.14kg               </v>
          </cell>
          <cell r="D2463" t="str">
            <v> 6 m </v>
          </cell>
          <cell r="E2463">
            <v>3.3600000000000003</v>
          </cell>
        </row>
        <row r="2464">
          <cell r="B2464">
            <v>2906.0300000000007</v>
          </cell>
          <cell r="C2464" t="str">
            <v> Tee 30x3mm                 peso= 8.48kg               </v>
          </cell>
          <cell r="D2464" t="str">
            <v> 6 m </v>
          </cell>
          <cell r="E2464">
            <v>4.088</v>
          </cell>
        </row>
        <row r="2465">
          <cell r="B2465">
            <v>2907</v>
          </cell>
          <cell r="C2465" t="str">
            <v>TUBOS CUADRADOS</v>
          </cell>
        </row>
        <row r="2466">
          <cell r="B2466">
            <v>2907.01</v>
          </cell>
          <cell r="C2466" t="str">
            <v> Tubo cuadrado  1 1/2" x 2.0mm  p=13.54kg              </v>
          </cell>
          <cell r="D2466" t="str">
            <v> 6 m </v>
          </cell>
          <cell r="E2466">
            <v>9.217600000000001</v>
          </cell>
        </row>
        <row r="2467">
          <cell r="B2467">
            <v>2907.0200000000004</v>
          </cell>
          <cell r="C2467" t="str">
            <v> Tubo cuadrado  1.0" x 1.0mm peso= 4.62kg              </v>
          </cell>
          <cell r="D2467" t="str">
            <v> 6 m </v>
          </cell>
          <cell r="E2467">
            <v>4.0208</v>
          </cell>
        </row>
        <row r="2468">
          <cell r="B2468">
            <v>2907.0300000000007</v>
          </cell>
          <cell r="C2468" t="str">
            <v> Tubo cuadrado  1.0" x 1.5mm peso= 6.84kg              </v>
          </cell>
          <cell r="D2468" t="str">
            <v> 6 m </v>
          </cell>
          <cell r="E2468">
            <v>4.468800000000001</v>
          </cell>
        </row>
        <row r="2469">
          <cell r="B2469">
            <v>2907.040000000001</v>
          </cell>
          <cell r="C2469" t="str">
            <v> Tubo cuadrado  1/2" x 0.75mm</v>
          </cell>
          <cell r="D2469" t="str">
            <v>6 m </v>
          </cell>
          <cell r="E2469">
            <v>1.2096000000000002</v>
          </cell>
        </row>
        <row r="2470">
          <cell r="B2470">
            <v>2907.050000000001</v>
          </cell>
          <cell r="C2470" t="str">
            <v> Tubo cuadrado  1/2" x 0.9mm</v>
          </cell>
          <cell r="D2470" t="str">
            <v>6 m </v>
          </cell>
          <cell r="E2470">
            <v>1.4560000000000002</v>
          </cell>
        </row>
        <row r="2471">
          <cell r="B2471">
            <v>2907.0600000000013</v>
          </cell>
          <cell r="C2471" t="str">
            <v> Tubo cuadrado  3/4" x 1.0mm peso= 3.72kg              </v>
          </cell>
          <cell r="D2471" t="str">
            <v> 6 m </v>
          </cell>
          <cell r="E2471">
            <v>3.2256</v>
          </cell>
        </row>
        <row r="2472">
          <cell r="B2472">
            <v>2907.0700000000015</v>
          </cell>
          <cell r="C2472" t="str">
            <v> Tubo cuadrado  3/4" x 0.75mm              </v>
          </cell>
          <cell r="D2472" t="str">
            <v>6 m </v>
          </cell>
          <cell r="E2472">
            <v>1.9600000000000002</v>
          </cell>
        </row>
        <row r="2473">
          <cell r="B2473">
            <v>2907.0800000000017</v>
          </cell>
          <cell r="C2473" t="str">
            <v> Tubo cuadrado  3/4" x 0.9mm</v>
          </cell>
          <cell r="D2473" t="str">
            <v>6 m </v>
          </cell>
          <cell r="E2473">
            <v>2.3408</v>
          </cell>
        </row>
        <row r="2474">
          <cell r="B2474">
            <v>2907.090000000002</v>
          </cell>
          <cell r="C2474" t="str">
            <v>Tubo cuadrado 1 1/2" x 0.9mm</v>
          </cell>
          <cell r="D2474" t="str">
            <v>6 m </v>
          </cell>
          <cell r="E2474">
            <v>4.468800000000001</v>
          </cell>
        </row>
        <row r="2475">
          <cell r="B2475">
            <v>2907.100000000002</v>
          </cell>
          <cell r="C2475" t="str">
            <v>Tubo cuadrado 1 1/2" x 1.1mm</v>
          </cell>
          <cell r="D2475" t="str">
            <v>6 m </v>
          </cell>
          <cell r="E2475">
            <v>5.454400000000001</v>
          </cell>
        </row>
        <row r="2476">
          <cell r="B2476">
            <v>2907.1100000000024</v>
          </cell>
          <cell r="C2476" t="str">
            <v> Tubo cuadrado 1 1/2" x 1.0mm peso= 7.56kg              </v>
          </cell>
          <cell r="D2476" t="str">
            <v> 6 m </v>
          </cell>
          <cell r="E2476">
            <v>6.484800000000001</v>
          </cell>
        </row>
        <row r="2477">
          <cell r="B2477">
            <v>2907.1200000000026</v>
          </cell>
          <cell r="C2477" t="str">
            <v> Tubo cuadrado 1 1/2" x 1.5mm peso=11.16kg              </v>
          </cell>
          <cell r="D2477" t="str">
            <v> 6 m </v>
          </cell>
          <cell r="E2477">
            <v>7.0224</v>
          </cell>
        </row>
        <row r="2478">
          <cell r="B2478">
            <v>2908</v>
          </cell>
          <cell r="C2478" t="str">
            <v>TUBOS RECTANGULARES</v>
          </cell>
        </row>
        <row r="2479">
          <cell r="B2479">
            <v>2908.01</v>
          </cell>
          <cell r="C2479" t="str">
            <v> Tubo rectangular 20x40x0,9mm  p= 4,94kg               </v>
          </cell>
          <cell r="D2479" t="str">
            <v> 6 m </v>
          </cell>
          <cell r="E2479">
            <v>4.0208</v>
          </cell>
        </row>
        <row r="2480">
          <cell r="B2480">
            <v>2908.0200000000004</v>
          </cell>
          <cell r="C2480" t="str">
            <v> Tubo rectangular 20x40x1.1mm  p= 6.85kg               </v>
          </cell>
          <cell r="D2480" t="str">
            <v> 6 m </v>
          </cell>
          <cell r="E2480">
            <v>4.670400000000001</v>
          </cell>
        </row>
        <row r="2481">
          <cell r="B2481">
            <v>2908.0300000000007</v>
          </cell>
          <cell r="C2481" t="str">
            <v> Tubo rectangular 20x40x1.5mm  p= 8.28kg               </v>
          </cell>
          <cell r="D2481" t="str">
            <v> 6 m </v>
          </cell>
          <cell r="E2481">
            <v>5.4768</v>
          </cell>
        </row>
        <row r="2482">
          <cell r="B2482">
            <v>2908.040000000001</v>
          </cell>
          <cell r="C2482" t="str">
            <v> Tubo rectangular 25x50x1.0mm  p= 7.08kg               </v>
          </cell>
          <cell r="D2482" t="str">
            <v> 6 m </v>
          </cell>
          <cell r="E2482">
            <v>7.268800000000001</v>
          </cell>
        </row>
        <row r="2483">
          <cell r="B2483">
            <v>2908.050000000001</v>
          </cell>
          <cell r="C2483" t="str">
            <v> Tubo rectangular 25x50x1.5mm  p=10.50kg               </v>
          </cell>
          <cell r="D2483" t="str">
            <v> 6 m </v>
          </cell>
          <cell r="E2483">
            <v>6.932800000000001</v>
          </cell>
        </row>
        <row r="2484">
          <cell r="B2484">
            <v>2909</v>
          </cell>
          <cell r="C2484" t="str">
            <v>TUBOS REDONDOS</v>
          </cell>
        </row>
        <row r="2485">
          <cell r="B2485">
            <v>2909.01</v>
          </cell>
          <cell r="C2485" t="str">
            <v> Tubo redondo  1.0" x 1.1mm peso= 4.09kg               </v>
          </cell>
          <cell r="D2485" t="str">
            <v> 6 m </v>
          </cell>
          <cell r="E2485">
            <v>3.1696000000000004</v>
          </cell>
        </row>
        <row r="2486">
          <cell r="B2486">
            <v>2909.0200000000004</v>
          </cell>
          <cell r="C2486" t="str">
            <v> Tubo redondo  1.0" x 1.5mm peso= 5.46kg               </v>
          </cell>
          <cell r="D2486" t="str">
            <v> 6 m </v>
          </cell>
          <cell r="E2486">
            <v>3.7744000000000004</v>
          </cell>
        </row>
        <row r="2487">
          <cell r="B2487">
            <v>2909.0300000000007</v>
          </cell>
          <cell r="C2487" t="str">
            <v> Tubo redondo  1/2" x 0.75mm peso= 1.37kg               </v>
          </cell>
          <cell r="D2487" t="str">
            <v> 6 m </v>
          </cell>
          <cell r="E2487">
            <v>1.1312000000000002</v>
          </cell>
        </row>
        <row r="2488">
          <cell r="B2488">
            <v>2909.040000000001</v>
          </cell>
          <cell r="C2488" t="str">
            <v> Tubo redondo  1/2" x 0,9mm peso= 1.66kg               </v>
          </cell>
          <cell r="D2488" t="str">
            <v> 6 m </v>
          </cell>
          <cell r="E2488">
            <v>1.4000000000000001</v>
          </cell>
        </row>
        <row r="2489">
          <cell r="B2489">
            <v>2909.050000000001</v>
          </cell>
          <cell r="C2489" t="str">
            <v> Tubo redondo  2.0" x 1.1mm peso= 8,28kg               </v>
          </cell>
          <cell r="D2489" t="str">
            <v> 6 m </v>
          </cell>
          <cell r="E2489">
            <v>6.9552000000000005</v>
          </cell>
        </row>
        <row r="2490">
          <cell r="B2490">
            <v>2909.0600000000013</v>
          </cell>
          <cell r="C2490" t="str">
            <v> Tubo redondo  2.0" x 1.5mm peso=11.30kg               </v>
          </cell>
          <cell r="D2490" t="str">
            <v> 6 m </v>
          </cell>
          <cell r="E2490">
            <v>7.526400000000001</v>
          </cell>
        </row>
        <row r="2491">
          <cell r="B2491">
            <v>2909.0700000000015</v>
          </cell>
          <cell r="C2491" t="str">
            <v> Tubo redondo  2.0" x 2.0mm peso=14.02kg               </v>
          </cell>
          <cell r="D2491" t="str">
            <v> 6 m </v>
          </cell>
          <cell r="E2491">
            <v>8.612800000000002</v>
          </cell>
        </row>
        <row r="2492">
          <cell r="B2492">
            <v>2909.0800000000017</v>
          </cell>
          <cell r="C2492" t="str">
            <v> Tubo redondo  3/4" x 0.75mm peso= 2.79kg               </v>
          </cell>
          <cell r="D2492" t="str">
            <v> 6 m </v>
          </cell>
          <cell r="E2492">
            <v>1.6464</v>
          </cell>
        </row>
        <row r="2493">
          <cell r="B2493">
            <v>2909.090000000002</v>
          </cell>
          <cell r="C2493" t="str">
            <v> Tubo redondo  3/4" x 0.75mm</v>
          </cell>
          <cell r="D2493" t="str">
            <v> 6 m </v>
          </cell>
          <cell r="E2493">
            <v>1.4560000000000002</v>
          </cell>
        </row>
        <row r="2494">
          <cell r="B2494">
            <v>2909.100000000002</v>
          </cell>
          <cell r="C2494" t="str">
            <v> Tubo redondo  3/4" x 0,90mm peso= 2.50kg               </v>
          </cell>
          <cell r="D2494" t="str">
            <v> 6 m </v>
          </cell>
          <cell r="E2494">
            <v>1.9712000000000003</v>
          </cell>
        </row>
        <row r="2495">
          <cell r="B2495">
            <v>2909.1100000000024</v>
          </cell>
          <cell r="C2495" t="str">
            <v> Tubo redondo  3/4" x 0,90mm</v>
          </cell>
          <cell r="D2495" t="str">
            <v> 6 m </v>
          </cell>
          <cell r="E2495">
            <v>1.7584000000000002</v>
          </cell>
        </row>
        <row r="2496">
          <cell r="B2496">
            <v>2909.1200000000026</v>
          </cell>
          <cell r="C2496" t="str">
            <v> Tubo redondo  3/4" x 1.1mm peso= 2,53kg               </v>
          </cell>
          <cell r="D2496" t="str">
            <v> 6 m </v>
          </cell>
          <cell r="E2496">
            <v>2.408</v>
          </cell>
        </row>
        <row r="2497">
          <cell r="B2497">
            <v>2909.130000000003</v>
          </cell>
          <cell r="C2497" t="str">
            <v> Tubo redondo  3/4" x 1.1mm</v>
          </cell>
          <cell r="D2497" t="str">
            <v> 6 m </v>
          </cell>
          <cell r="E2497">
            <v>2.1504000000000003</v>
          </cell>
        </row>
        <row r="2498">
          <cell r="B2498">
            <v>2909.140000000003</v>
          </cell>
          <cell r="C2498" t="str">
            <v> Tubo redondo  5/8" x 0.75mm </v>
          </cell>
          <cell r="D2498" t="str">
            <v> 6 m </v>
          </cell>
          <cell r="E2498">
            <v>1.2096000000000002</v>
          </cell>
        </row>
        <row r="2499">
          <cell r="B2499">
            <v>2909.1500000000033</v>
          </cell>
          <cell r="C2499" t="str">
            <v> Tubo redondo  5/8" x 0.9mm peso= 2,12kg               </v>
          </cell>
          <cell r="D2499" t="str">
            <v> 6 m </v>
          </cell>
          <cell r="E2499">
            <v>1.6352000000000002</v>
          </cell>
        </row>
        <row r="2500">
          <cell r="B2500">
            <v>2909.1600000000035</v>
          </cell>
          <cell r="C2500" t="str">
            <v> Tubo redondo  5/8" x 0.9mm</v>
          </cell>
          <cell r="D2500" t="str">
            <v> 6 m </v>
          </cell>
          <cell r="E2500">
            <v>1.4560000000000002</v>
          </cell>
        </row>
        <row r="2501">
          <cell r="B2501">
            <v>2909.1700000000037</v>
          </cell>
          <cell r="C2501" t="str">
            <v> Tubo redondo  5/8" x 1.1mm peso= 2.53kg               </v>
          </cell>
          <cell r="D2501" t="str">
            <v> 6 m </v>
          </cell>
          <cell r="E2501">
            <v>1.9824000000000002</v>
          </cell>
        </row>
        <row r="2502">
          <cell r="B2502">
            <v>2909.180000000004</v>
          </cell>
          <cell r="C2502" t="str">
            <v> Tubo redondo  5/8" x 1.1mm</v>
          </cell>
          <cell r="D2502" t="str">
            <v> 6 m </v>
          </cell>
          <cell r="E2502">
            <v>1.7808000000000002</v>
          </cell>
        </row>
        <row r="2503">
          <cell r="B2503">
            <v>2909.190000000004</v>
          </cell>
          <cell r="C2503" t="str">
            <v> Tubo redondo  5/8" x 1.4mm</v>
          </cell>
          <cell r="D2503" t="str">
            <v> 6 m </v>
          </cell>
          <cell r="E2503">
            <v>2.2288</v>
          </cell>
        </row>
        <row r="2504">
          <cell r="B2504">
            <v>2909.2000000000044</v>
          </cell>
          <cell r="C2504" t="str">
            <v> Tubo redondo  7/8" x 0.75mm peso= 2.44kg               </v>
          </cell>
          <cell r="D2504" t="str">
            <v> 6 m </v>
          </cell>
          <cell r="E2504">
            <v>1.9152000000000002</v>
          </cell>
        </row>
        <row r="2505">
          <cell r="B2505">
            <v>2909.2100000000046</v>
          </cell>
          <cell r="C2505" t="str">
            <v> Tubo redondo  7/8" x 0.75mm</v>
          </cell>
          <cell r="D2505" t="str">
            <v> 6 m </v>
          </cell>
          <cell r="E2505">
            <v>1.7024000000000001</v>
          </cell>
        </row>
        <row r="2506">
          <cell r="B2506">
            <v>2909.220000000005</v>
          </cell>
          <cell r="C2506" t="str">
            <v> Tubo redondo  7/8" x 0,90mm  peso= 2,92kg              </v>
          </cell>
          <cell r="D2506" t="str">
            <v> 6 m </v>
          </cell>
          <cell r="E2506">
            <v>2.2512</v>
          </cell>
        </row>
        <row r="2507">
          <cell r="B2507">
            <v>2909.230000000005</v>
          </cell>
          <cell r="C2507" t="str">
            <v> Tubo redondo  7/8" x 0,90mm</v>
          </cell>
          <cell r="D2507" t="str">
            <v> 6 m </v>
          </cell>
          <cell r="E2507">
            <v>2.0496000000000003</v>
          </cell>
        </row>
        <row r="2508">
          <cell r="B2508">
            <v>2909.2400000000052</v>
          </cell>
          <cell r="C2508" t="str">
            <v> Tubo redondo  7/8" x 1.1mm  peso= 3.57kg              </v>
          </cell>
          <cell r="D2508" t="str">
            <v> 6 m </v>
          </cell>
          <cell r="E2508">
            <v>2.7440000000000007</v>
          </cell>
        </row>
        <row r="2509">
          <cell r="B2509">
            <v>2909.2500000000055</v>
          </cell>
          <cell r="C2509" t="str">
            <v> Tubo redondo  7/8" x 1.1mm </v>
          </cell>
          <cell r="D2509" t="str">
            <v> 6 m </v>
          </cell>
          <cell r="E2509">
            <v>2.5088000000000004</v>
          </cell>
        </row>
        <row r="2510">
          <cell r="B2510">
            <v>2909.2600000000057</v>
          </cell>
          <cell r="C2510" t="str">
            <v> Tubo redondo 1 1/2" x 0,9mm peso= 5.00kg              </v>
          </cell>
          <cell r="D2510" t="str">
            <v> 6 m </v>
          </cell>
          <cell r="E2510">
            <v>4.368</v>
          </cell>
        </row>
        <row r="2511">
          <cell r="B2511">
            <v>2909.270000000006</v>
          </cell>
          <cell r="C2511" t="str">
            <v> Tubo redondo 1 1/2" x 0,9mm</v>
          </cell>
          <cell r="D2511" t="str">
            <v> 6 m </v>
          </cell>
          <cell r="E2511">
            <v>3.5168000000000004</v>
          </cell>
        </row>
        <row r="2512">
          <cell r="B2512">
            <v>2909.280000000006</v>
          </cell>
          <cell r="C2512" t="str">
            <v> Tubo redondo 1 1/2" x 1.1mm peso= 6.11kg          </v>
          </cell>
          <cell r="D2512" t="str">
            <v> 6 m </v>
          </cell>
          <cell r="E2512">
            <v>4.8048</v>
          </cell>
        </row>
        <row r="2513">
          <cell r="B2513">
            <v>2909.2900000000063</v>
          </cell>
          <cell r="C2513" t="str">
            <v> Tubo redondo 1 1/2" x 1.1mm</v>
          </cell>
          <cell r="D2513" t="str">
            <v> 6 m </v>
          </cell>
          <cell r="E2513">
            <v>4.2896</v>
          </cell>
        </row>
        <row r="2514">
          <cell r="B2514">
            <v>2909.3000000000065</v>
          </cell>
          <cell r="C2514" t="str">
            <v> Tubo redondo 1 1/2" x 1.4mm</v>
          </cell>
          <cell r="D2514" t="str">
            <v>6 m </v>
          </cell>
          <cell r="E2514">
            <v>5.4656</v>
          </cell>
        </row>
        <row r="2515">
          <cell r="B2515">
            <v>2909.3100000000068</v>
          </cell>
          <cell r="C2515" t="str">
            <v> Tubo redondo 1 1/2" x 1.5mm peso= 8.25kg              </v>
          </cell>
          <cell r="D2515" t="str">
            <v> 6 m </v>
          </cell>
          <cell r="E2515">
            <v>5.644800000000001</v>
          </cell>
        </row>
        <row r="2516">
          <cell r="B2516">
            <v>2909.320000000007</v>
          </cell>
          <cell r="C2516" t="str">
            <v> Tubo redondo 1 1/2" x 2.0mm peso=10.98kg              </v>
          </cell>
          <cell r="D2516" t="str">
            <v> 6 m </v>
          </cell>
          <cell r="E2516">
            <v>6.3504000000000005</v>
          </cell>
        </row>
        <row r="2517">
          <cell r="B2517">
            <v>2909.330000000007</v>
          </cell>
          <cell r="C2517" t="str">
            <v> Tubo redondo 1 1/4" x 0,9mm peso= 4.15kg              </v>
          </cell>
          <cell r="D2517" t="str">
            <v> 6 m </v>
          </cell>
          <cell r="E2517">
            <v>3.3040000000000007</v>
          </cell>
        </row>
        <row r="2518">
          <cell r="B2518">
            <v>2909.3400000000074</v>
          </cell>
          <cell r="C2518" t="str">
            <v> Tubo redondo 1 1/4" x 0,9mm</v>
          </cell>
          <cell r="D2518" t="str">
            <v>6 m </v>
          </cell>
          <cell r="E2518">
            <v>2.9120000000000004</v>
          </cell>
        </row>
        <row r="2519">
          <cell r="B2519">
            <v>2909.3500000000076</v>
          </cell>
          <cell r="C2519" t="str">
            <v> Tubo redondo 1 1/4" x 1.1mm peso= 5.07kg              </v>
          </cell>
          <cell r="D2519" t="str">
            <v> 6 m </v>
          </cell>
          <cell r="E2519">
            <v>3.976</v>
          </cell>
        </row>
        <row r="2520">
          <cell r="B2520">
            <v>2909.360000000008</v>
          </cell>
          <cell r="C2520" t="str">
            <v> Tubo redondo 1 1/4" x 1.1mm</v>
          </cell>
          <cell r="D2520" t="str">
            <v>6 m </v>
          </cell>
          <cell r="E2520">
            <v>3.5728000000000004</v>
          </cell>
        </row>
        <row r="2521">
          <cell r="B2521">
            <v>2909.370000000008</v>
          </cell>
          <cell r="C2521" t="str">
            <v> Tubo redondo 1 1/4" x 1.4mm</v>
          </cell>
          <cell r="D2521" t="str">
            <v>6 m </v>
          </cell>
          <cell r="E2521">
            <v>4.5360000000000005</v>
          </cell>
        </row>
        <row r="2522">
          <cell r="B2522">
            <v>2909.3800000000083</v>
          </cell>
          <cell r="C2522" t="str">
            <v> Tubo redondo 1 1/4" x 1.5mm peso= 6.92kg              </v>
          </cell>
          <cell r="D2522" t="str">
            <v> 6 m </v>
          </cell>
          <cell r="E2522">
            <v>4.7152</v>
          </cell>
        </row>
        <row r="2523">
          <cell r="B2523">
            <v>2909.3900000000085</v>
          </cell>
          <cell r="C2523" t="str">
            <v> Tubo redondo 1 1/4" x 2.0mm peso= 8,64kg              </v>
          </cell>
          <cell r="D2523" t="str">
            <v> 6 m </v>
          </cell>
          <cell r="E2523">
            <v>5.644800000000001</v>
          </cell>
        </row>
        <row r="2524">
          <cell r="B2524">
            <v>2909.4000000000087</v>
          </cell>
          <cell r="C2524" t="str">
            <v> Tubo redondo 1 7/8" x 0,9mm peso= 6,35kg              </v>
          </cell>
          <cell r="D2524" t="str">
            <v> 6 m </v>
          </cell>
          <cell r="E2524">
            <v>5.0288</v>
          </cell>
        </row>
        <row r="2525">
          <cell r="B2525">
            <v>2909.410000000009</v>
          </cell>
          <cell r="C2525" t="str">
            <v> Tubo redondo 1 7/8" x 0,9mm</v>
          </cell>
          <cell r="D2525" t="str">
            <v>6 m </v>
          </cell>
          <cell r="E2525">
            <v>4.468800000000001</v>
          </cell>
        </row>
        <row r="2526">
          <cell r="B2526">
            <v>2909.420000000009</v>
          </cell>
          <cell r="C2526" t="str">
            <v> Tubo redondo 1 7/8" x 1.1mm peso= 7,77kg              </v>
          </cell>
          <cell r="D2526" t="str">
            <v> 6 m </v>
          </cell>
          <cell r="E2526">
            <v>7.212800000000001</v>
          </cell>
        </row>
        <row r="2527">
          <cell r="B2527">
            <v>2909.4300000000094</v>
          </cell>
          <cell r="C2527" t="str">
            <v> Tubo redondo 1 7/8" x 1.1mm</v>
          </cell>
          <cell r="D2527" t="str">
            <v>6 m </v>
          </cell>
          <cell r="E2527">
            <v>5.454400000000001</v>
          </cell>
        </row>
        <row r="2528">
          <cell r="B2528">
            <v>2909.4400000000096</v>
          </cell>
          <cell r="C2528" t="str">
            <v> Tubo redondo 1 7/8" x 1.4mm</v>
          </cell>
          <cell r="D2528" t="str">
            <v>6 m </v>
          </cell>
          <cell r="E2528">
            <v>6.944000000000001</v>
          </cell>
        </row>
        <row r="2529">
          <cell r="B2529">
            <v>2909.45000000001</v>
          </cell>
          <cell r="C2529" t="str">
            <v> Tubo redondo 1.0" x 0.75 mm             </v>
          </cell>
          <cell r="D2529" t="str">
            <v> 6 m </v>
          </cell>
          <cell r="E2529">
            <v>1.9600000000000002</v>
          </cell>
        </row>
        <row r="2530">
          <cell r="B2530">
            <v>2909.46000000001</v>
          </cell>
          <cell r="C2530" t="str">
            <v> Tubo redondo 1.0" x 0.90 mm             </v>
          </cell>
          <cell r="D2530" t="str">
            <v> 6 m </v>
          </cell>
          <cell r="E2530">
            <v>2.3408</v>
          </cell>
        </row>
        <row r="2531">
          <cell r="B2531">
            <v>2909.4700000000103</v>
          </cell>
          <cell r="C2531" t="str">
            <v> Tubo redondo 1.0" x 1.1 mm             </v>
          </cell>
          <cell r="D2531" t="str">
            <v> 6 m </v>
          </cell>
          <cell r="E2531">
            <v>2.8672000000000004</v>
          </cell>
        </row>
        <row r="2532">
          <cell r="B2532">
            <v>2909.4800000000105</v>
          </cell>
          <cell r="C2532" t="str">
            <v> Tubo redondo 1.0" x 2.0 mm  peso= 7.08kg              </v>
          </cell>
          <cell r="D2532" t="str">
            <v> 6 m </v>
          </cell>
        </row>
        <row r="2533">
          <cell r="B2533">
            <v>2910</v>
          </cell>
          <cell r="C2533" t="str">
            <v>LAMINAS DE TOOL</v>
          </cell>
        </row>
        <row r="2534">
          <cell r="B2534">
            <v>2910.01</v>
          </cell>
          <cell r="C2534" t="str">
            <v>Tool L/F 0.50</v>
          </cell>
          <cell r="D2534" t="str">
            <v>u</v>
          </cell>
          <cell r="E2534">
            <v>5.839680000000001</v>
          </cell>
        </row>
        <row r="2535">
          <cell r="B2535">
            <v>2910.0200000000004</v>
          </cell>
          <cell r="C2535" t="str">
            <v>Tool L/F 0.70</v>
          </cell>
          <cell r="D2535" t="str">
            <v>u</v>
          </cell>
          <cell r="E2535">
            <v>8.180480000000001</v>
          </cell>
        </row>
        <row r="2536">
          <cell r="B2536">
            <v>2910.0300000000007</v>
          </cell>
          <cell r="C2536" t="str">
            <v>Tool L/F 0.90</v>
          </cell>
          <cell r="D2536" t="str">
            <v>u</v>
          </cell>
          <cell r="E2536">
            <v>10.514560000000001</v>
          </cell>
        </row>
        <row r="2537">
          <cell r="B2537">
            <v>2910.040000000001</v>
          </cell>
          <cell r="C2537" t="str">
            <v>Tool L/F 1.20</v>
          </cell>
          <cell r="D2537" t="str">
            <v>u</v>
          </cell>
          <cell r="E2537">
            <v>14.020160000000002</v>
          </cell>
        </row>
        <row r="2538">
          <cell r="B2538">
            <v>2910.050000000001</v>
          </cell>
          <cell r="C2538" t="str">
            <v>Tool L/F 1.40</v>
          </cell>
          <cell r="D2538" t="str">
            <v>u</v>
          </cell>
          <cell r="E2538">
            <v>16.359840000000002</v>
          </cell>
        </row>
        <row r="2539">
          <cell r="B2539">
            <v>2910.0600000000013</v>
          </cell>
          <cell r="C2539" t="str">
            <v>Tool L/F 1.50</v>
          </cell>
          <cell r="D2539" t="str">
            <v>u</v>
          </cell>
          <cell r="E2539">
            <v>17.52464</v>
          </cell>
        </row>
        <row r="2540">
          <cell r="B2540">
            <v>2910.0700000000015</v>
          </cell>
          <cell r="C2540" t="str">
            <v>Tool L/C 3</v>
          </cell>
          <cell r="D2540" t="str">
            <v>u</v>
          </cell>
          <cell r="E2540">
            <v>31.682560000000002</v>
          </cell>
        </row>
        <row r="2541">
          <cell r="B2541">
            <v>2910.0800000000017</v>
          </cell>
          <cell r="C2541" t="str">
            <v>Tool L/C 5</v>
          </cell>
          <cell r="D2541" t="str">
            <v>u</v>
          </cell>
          <cell r="E2541">
            <v>49.0728</v>
          </cell>
        </row>
        <row r="2542">
          <cell r="B2542">
            <v>2910.090000000002</v>
          </cell>
          <cell r="C2542" t="str">
            <v>Tool L/C 4</v>
          </cell>
          <cell r="D2542" t="str">
            <v>u</v>
          </cell>
          <cell r="E2542">
            <v>39.25712000000001</v>
          </cell>
        </row>
        <row r="2543">
          <cell r="B2543">
            <v>2910.100000000002</v>
          </cell>
          <cell r="C2543" t="str">
            <v>Tool L/C 10</v>
          </cell>
          <cell r="D2543" t="str">
            <v>u</v>
          </cell>
          <cell r="E2543">
            <v>98.1456</v>
          </cell>
        </row>
        <row r="2544">
          <cell r="B2544">
            <v>2910.1100000000024</v>
          </cell>
          <cell r="C2544" t="str">
            <v>Tool galvanizado 0.45 mm</v>
          </cell>
          <cell r="D2544" t="str">
            <v>u</v>
          </cell>
          <cell r="E2544">
            <v>7.840000000000001</v>
          </cell>
        </row>
        <row r="2545">
          <cell r="B2545">
            <v>2910.1200000000026</v>
          </cell>
          <cell r="C2545" t="str">
            <v>Tool galvanizado 0.75 mm</v>
          </cell>
          <cell r="D2545" t="str">
            <v>u</v>
          </cell>
          <cell r="E2545">
            <v>13.115200000000002</v>
          </cell>
        </row>
        <row r="2546">
          <cell r="B2546">
            <v>2910.130000000003</v>
          </cell>
          <cell r="C2546" t="str">
            <v>Tool galvanizado 1.10 mm</v>
          </cell>
          <cell r="D2546" t="str">
            <v>u</v>
          </cell>
          <cell r="E2546">
            <v>20.0256</v>
          </cell>
        </row>
        <row r="2547">
          <cell r="B2547">
            <v>2910.140000000003</v>
          </cell>
          <cell r="C2547" t="str">
            <v>Tool galvanizado 1.40 mm</v>
          </cell>
          <cell r="D2547" t="str">
            <v>u</v>
          </cell>
          <cell r="E2547">
            <v>25.200000000000003</v>
          </cell>
        </row>
        <row r="2548">
          <cell r="B2548">
            <v>3000</v>
          </cell>
          <cell r="C2548" t="str">
            <v>ALFOMBRAS</v>
          </cell>
        </row>
        <row r="2549">
          <cell r="B2549">
            <v>3000.01</v>
          </cell>
          <cell r="C2549" t="str">
            <v>Mini bucle Mongol (sin forro)</v>
          </cell>
          <cell r="D2549" t="str">
            <v> m2  </v>
          </cell>
          <cell r="E2549">
            <v>9.24</v>
          </cell>
        </row>
        <row r="2550">
          <cell r="B2550">
            <v>3000.0200000000004</v>
          </cell>
          <cell r="C2550" t="str">
            <v>Mini bucle Forte (inc. forro)</v>
          </cell>
          <cell r="D2550" t="str">
            <v> m2  </v>
          </cell>
          <cell r="E2550">
            <v>9.6432</v>
          </cell>
        </row>
        <row r="2551">
          <cell r="B2551">
            <v>3000.0300000000007</v>
          </cell>
          <cell r="C2551" t="str">
            <v>Mini bucle Resisto (inc. Forro) 5 años de garantía</v>
          </cell>
          <cell r="D2551" t="str">
            <v> m2  </v>
          </cell>
          <cell r="E2551">
            <v>11.177600000000002</v>
          </cell>
        </row>
        <row r="2552">
          <cell r="B2552">
            <v>3000.040000000001</v>
          </cell>
          <cell r="C2552" t="str">
            <v>Mini bucle Dupont Lumena (inc. forro) 10 años de garantía</v>
          </cell>
          <cell r="D2552" t="str">
            <v> m2  </v>
          </cell>
          <cell r="E2552">
            <v>18.614400000000003</v>
          </cell>
        </row>
        <row r="2553">
          <cell r="B2553">
            <v>3000.050000000001</v>
          </cell>
          <cell r="C2553" t="str">
            <v>Bucle denso Nylon americano (inc. Forro)</v>
          </cell>
          <cell r="D2553" t="str">
            <v> m2  </v>
          </cell>
          <cell r="E2553">
            <v>15.086400000000003</v>
          </cell>
        </row>
        <row r="2554">
          <cell r="B2554">
            <v>3000.0600000000013</v>
          </cell>
          <cell r="C2554" t="str">
            <v>Bucle denso Nylon italiano (inc. Forro)</v>
          </cell>
          <cell r="D2554" t="str">
            <v> m2  </v>
          </cell>
          <cell r="E2554">
            <v>14.795200000000003</v>
          </cell>
        </row>
        <row r="2555">
          <cell r="B2555">
            <v>3000.0700000000015</v>
          </cell>
          <cell r="C2555" t="str">
            <v>Bucle denso Nylon 701 (inc. Forro)</v>
          </cell>
          <cell r="D2555" t="str">
            <v> m2  </v>
          </cell>
          <cell r="E2555">
            <v>12.9024</v>
          </cell>
        </row>
        <row r="2556">
          <cell r="B2556">
            <v>3000.0800000000017</v>
          </cell>
          <cell r="C2556" t="str">
            <v>Bucle Grueso Berber Nylon (inc. Forro)</v>
          </cell>
          <cell r="D2556" t="str">
            <v>m2</v>
          </cell>
          <cell r="E2556">
            <v>15.680000000000001</v>
          </cell>
        </row>
        <row r="2557">
          <cell r="B2557">
            <v>3000.090000000002</v>
          </cell>
          <cell r="C2557" t="str">
            <v>Bucle Grueso Berber Nylon italiano (inc. Forro)</v>
          </cell>
          <cell r="D2557" t="str">
            <v>m2</v>
          </cell>
          <cell r="E2557">
            <v>15.713600000000001</v>
          </cell>
        </row>
        <row r="2558">
          <cell r="B2558">
            <v>3000.100000000002</v>
          </cell>
          <cell r="C2558" t="str">
            <v>Bucle llano acrílico</v>
          </cell>
          <cell r="D2558" t="str">
            <v>m2</v>
          </cell>
          <cell r="E2558">
            <v>12.566400000000002</v>
          </cell>
        </row>
        <row r="2559">
          <cell r="B2559">
            <v>3000.1100000000024</v>
          </cell>
          <cell r="C2559" t="str">
            <v>Pelo cortado versatil Extra</v>
          </cell>
          <cell r="D2559" t="str">
            <v>m2</v>
          </cell>
          <cell r="E2559">
            <v>10.192</v>
          </cell>
        </row>
        <row r="2560">
          <cell r="B2560">
            <v>3000.1200000000026</v>
          </cell>
          <cell r="C2560" t="str">
            <v>Pelo cortado Tupido</v>
          </cell>
          <cell r="D2560" t="str">
            <v>m2</v>
          </cell>
          <cell r="E2560">
            <v>11.1104</v>
          </cell>
        </row>
        <row r="2561">
          <cell r="B2561">
            <v>3000.130000000003</v>
          </cell>
          <cell r="C2561" t="str">
            <v>Pelo cortado Terciopelo extra Tupido</v>
          </cell>
          <cell r="D2561" t="str">
            <v>m2</v>
          </cell>
          <cell r="E2561">
            <v>11.468800000000002</v>
          </cell>
        </row>
        <row r="2562">
          <cell r="B2562">
            <v>3000.140000000003</v>
          </cell>
          <cell r="C2562" t="str">
            <v>Pelo cortado eterna Normal (Polipropileno)</v>
          </cell>
          <cell r="D2562" t="str">
            <v>m2</v>
          </cell>
          <cell r="E2562">
            <v>14.268800000000002</v>
          </cell>
        </row>
        <row r="2563">
          <cell r="B2563">
            <v>3000.1500000000033</v>
          </cell>
          <cell r="C2563" t="str">
            <v>Pelo Alto Velvet Nornal (inc. Forro)</v>
          </cell>
          <cell r="D2563" t="str">
            <v>m2</v>
          </cell>
          <cell r="E2563">
            <v>15.635200000000003</v>
          </cell>
        </row>
        <row r="2564">
          <cell r="B2564">
            <v>3000.1600000000035</v>
          </cell>
          <cell r="C2564" t="str">
            <v>Pelo Alto Velvet de lana (inc. Forro)</v>
          </cell>
          <cell r="D2564" t="str">
            <v>m2</v>
          </cell>
          <cell r="E2564">
            <v>55.63040000000001</v>
          </cell>
        </row>
        <row r="2565">
          <cell r="B2565">
            <v>3000.1700000000037</v>
          </cell>
          <cell r="C2565" t="str">
            <v>Pelo Alto Velvet eterna (inc. Forro)</v>
          </cell>
          <cell r="D2565" t="str">
            <v>m2</v>
          </cell>
          <cell r="E2565">
            <v>21.235200000000003</v>
          </cell>
        </row>
        <row r="2566">
          <cell r="B2566">
            <v>3000.180000000004</v>
          </cell>
          <cell r="C2566" t="str">
            <v>Pelo Alto Medio Shaggy Normal</v>
          </cell>
          <cell r="D2566" t="str">
            <v>m2</v>
          </cell>
          <cell r="E2566">
            <v>13.820800000000002</v>
          </cell>
        </row>
        <row r="2567">
          <cell r="B2567">
            <v>3000.190000000004</v>
          </cell>
          <cell r="C2567" t="str">
            <v>Pelo Alto Medio Shaggy Tupido</v>
          </cell>
          <cell r="D2567" t="str">
            <v>m2</v>
          </cell>
          <cell r="E2567">
            <v>13.82</v>
          </cell>
        </row>
        <row r="2568">
          <cell r="B2568">
            <v>3100</v>
          </cell>
          <cell r="C2568" t="str">
            <v>EXPLOSIVOS Y ACCESORIOS</v>
          </cell>
        </row>
        <row r="2569">
          <cell r="B2569">
            <v>3100.01</v>
          </cell>
          <cell r="C2569" t="str">
            <v> Anfo                                                  </v>
          </cell>
          <cell r="D2569" t="str">
            <v> 50 K</v>
          </cell>
          <cell r="E2569">
            <v>39.2</v>
          </cell>
        </row>
        <row r="2570">
          <cell r="B2570">
            <v>3100.0200000000004</v>
          </cell>
          <cell r="C2570" t="str">
            <v> Conectores superficie                                 </v>
          </cell>
          <cell r="D2570" t="str">
            <v> u   </v>
          </cell>
          <cell r="E2570">
            <v>3.2144000000000004</v>
          </cell>
        </row>
        <row r="2571">
          <cell r="B2571">
            <v>3100.0300000000007</v>
          </cell>
          <cell r="C2571" t="str">
            <v> Cordón detonante  5 gr.                               </v>
          </cell>
          <cell r="D2571" t="str">
            <v> 500m</v>
          </cell>
          <cell r="E2571">
            <v>91.84</v>
          </cell>
        </row>
        <row r="2572">
          <cell r="B2572">
            <v>3100.040000000001</v>
          </cell>
          <cell r="C2572" t="str">
            <v> Cordón detonante 10 gr.                               </v>
          </cell>
          <cell r="D2572" t="str">
            <v> 500m</v>
          </cell>
          <cell r="E2572">
            <v>107.52000000000001</v>
          </cell>
        </row>
        <row r="2573">
          <cell r="B2573">
            <v>3100.050000000001</v>
          </cell>
          <cell r="C2573" t="str">
            <v> Explogel I 1" x  8 DINAMITAS                          </v>
          </cell>
          <cell r="D2573" t="str">
            <v> 25 K</v>
          </cell>
          <cell r="E2573">
            <v>69.44000000000001</v>
          </cell>
        </row>
        <row r="2574">
          <cell r="B2574">
            <v>3100.0600000000013</v>
          </cell>
          <cell r="C2574" t="str">
            <v> Explogel I 2" x  8 DINAMITAS                          </v>
          </cell>
          <cell r="D2574" t="str">
            <v> 20 K</v>
          </cell>
          <cell r="E2574">
            <v>56.00000000000001</v>
          </cell>
        </row>
        <row r="2575">
          <cell r="B2575">
            <v>3100.0700000000015</v>
          </cell>
          <cell r="C2575" t="str">
            <v> Explogel I 3" x 16 DINAMITAS                          </v>
          </cell>
          <cell r="D2575" t="str">
            <v> 20 K</v>
          </cell>
          <cell r="E2575">
            <v>56.00000000000001</v>
          </cell>
        </row>
        <row r="2576">
          <cell r="B2576">
            <v>3100.0800000000017</v>
          </cell>
          <cell r="C2576" t="str">
            <v> Explogel I  1 1/4 x  8 DINAMITAS                      </v>
          </cell>
          <cell r="D2576" t="str">
            <v> 20 K</v>
          </cell>
          <cell r="E2576">
            <v>56.00000000000001</v>
          </cell>
        </row>
        <row r="2577">
          <cell r="B2577">
            <v>3100.090000000002</v>
          </cell>
          <cell r="C2577" t="str">
            <v> Explogel III 1" x  7 DINAMITAS                        </v>
          </cell>
          <cell r="D2577" t="str">
            <v>22.7 K</v>
          </cell>
          <cell r="E2577">
            <v>58.24000000000001</v>
          </cell>
        </row>
        <row r="2578">
          <cell r="B2578">
            <v>3100.100000000002</v>
          </cell>
          <cell r="C2578" t="str">
            <v> Explogel III 11/8" x  7 DINAMITAS                     </v>
          </cell>
          <cell r="D2578" t="str">
            <v>22.7 K</v>
          </cell>
          <cell r="E2578">
            <v>58.24000000000001</v>
          </cell>
        </row>
        <row r="2579">
          <cell r="B2579">
            <v>3100.1100000000024</v>
          </cell>
          <cell r="C2579" t="str">
            <v> Fulminante  ordinario  # 8                            </v>
          </cell>
          <cell r="D2579" t="str">
            <v>u</v>
          </cell>
          <cell r="E2579">
            <v>0.1008</v>
          </cell>
        </row>
        <row r="2580">
          <cell r="B2580">
            <v>3100.1200000000026</v>
          </cell>
          <cell r="C2580" t="str">
            <v> Fulminante eléctrico  instantáneo                     </v>
          </cell>
          <cell r="D2580" t="str">
            <v> u   </v>
          </cell>
          <cell r="E2580">
            <v>1.4672000000000003</v>
          </cell>
        </row>
        <row r="2581">
          <cell r="B2581">
            <v>3100.130000000003</v>
          </cell>
          <cell r="C2581" t="str">
            <v> Fulminante eléctrico retardo  LP.                     </v>
          </cell>
          <cell r="D2581" t="str">
            <v> u   </v>
          </cell>
        </row>
        <row r="2582">
          <cell r="B2582">
            <v>3100.140000000003</v>
          </cell>
          <cell r="C2582" t="str">
            <v> Fulminante eléctrico retardo  MS.                     </v>
          </cell>
          <cell r="D2582" t="str">
            <v> u   </v>
          </cell>
          <cell r="E2582">
            <v>2.1616</v>
          </cell>
        </row>
        <row r="2583">
          <cell r="B2583">
            <v>3100.1500000000033</v>
          </cell>
          <cell r="C2583" t="str">
            <v> Mecha lenta                                           </v>
          </cell>
          <cell r="D2583" t="str">
            <v> 500m</v>
          </cell>
          <cell r="E2583">
            <v>48.160000000000004</v>
          </cell>
        </row>
        <row r="2584">
          <cell r="B2584">
            <v>3100.1600000000035</v>
          </cell>
          <cell r="C2584" t="str">
            <v> Nitrato de amonio                                     </v>
          </cell>
          <cell r="D2584" t="str">
            <v> 25 Kg</v>
          </cell>
          <cell r="E2584">
            <v>13.160000000000002</v>
          </cell>
        </row>
        <row r="2585">
          <cell r="B2585">
            <v>3200</v>
          </cell>
          <cell r="C2585" t="str">
            <v>PISCINAS-HIDROMASAJES-SAUNAS</v>
          </cell>
        </row>
        <row r="2586">
          <cell r="B2586">
            <v>3201</v>
          </cell>
          <cell r="C2586" t="str">
            <v>ACCESORIOS</v>
          </cell>
        </row>
        <row r="2587">
          <cell r="B2587">
            <v>3201.01</v>
          </cell>
          <cell r="C2587" t="str">
            <v> Aspiradora de 8 ruedas                                </v>
          </cell>
          <cell r="D2587" t="str">
            <v> u   </v>
          </cell>
          <cell r="E2587">
            <v>27.22</v>
          </cell>
        </row>
        <row r="2588">
          <cell r="B2588">
            <v>3201.0200000000004</v>
          </cell>
          <cell r="C2588" t="str">
            <v> Aspiradora de cepillos                                </v>
          </cell>
          <cell r="D2588" t="str">
            <v> u   </v>
          </cell>
          <cell r="E2588">
            <v>34.75</v>
          </cell>
        </row>
        <row r="2589">
          <cell r="B2589">
            <v>3201.0300000000007</v>
          </cell>
          <cell r="C2589" t="str">
            <v> Blower 1 HP                                           </v>
          </cell>
          <cell r="D2589" t="str">
            <v> u   </v>
          </cell>
          <cell r="E2589">
            <v>190.4</v>
          </cell>
        </row>
        <row r="2590">
          <cell r="B2590">
            <v>3201.040000000001</v>
          </cell>
          <cell r="C2590" t="str">
            <v> Blower 2 HP                                           </v>
          </cell>
          <cell r="D2590" t="str">
            <v> u   </v>
          </cell>
          <cell r="E2590">
            <v>257.6</v>
          </cell>
        </row>
        <row r="2591">
          <cell r="B2591">
            <v>3201.050000000001</v>
          </cell>
          <cell r="C2591" t="str">
            <v> Bomba  1 HP</v>
          </cell>
          <cell r="D2591" t="str">
            <v> u   </v>
          </cell>
          <cell r="E2591">
            <v>391.88</v>
          </cell>
        </row>
        <row r="2592">
          <cell r="B2592">
            <v>3201.0600000000013</v>
          </cell>
          <cell r="C2592" t="str">
            <v> Bomba con trampa de pelos HAYWARD 2 HP                </v>
          </cell>
          <cell r="D2592" t="str">
            <v> u   </v>
          </cell>
          <cell r="E2592">
            <v>548.8</v>
          </cell>
        </row>
        <row r="2593">
          <cell r="B2593">
            <v>3201.0700000000015</v>
          </cell>
          <cell r="C2593" t="str">
            <v> Caldero para sauna  9 KW                              </v>
          </cell>
          <cell r="D2593" t="str">
            <v> u   </v>
          </cell>
          <cell r="E2593">
            <v>267.49</v>
          </cell>
        </row>
        <row r="2594">
          <cell r="B2594">
            <v>3201.0800000000017</v>
          </cell>
          <cell r="C2594" t="str">
            <v> Caldero para sauna 12 KW                              </v>
          </cell>
          <cell r="D2594" t="str">
            <v> u   </v>
          </cell>
          <cell r="E2594">
            <v>321</v>
          </cell>
        </row>
        <row r="2595">
          <cell r="B2595">
            <v>3201.090000000002</v>
          </cell>
          <cell r="C2595" t="str">
            <v> Cepillo nylon 18"                                     </v>
          </cell>
          <cell r="D2595" t="str">
            <v> u   </v>
          </cell>
          <cell r="E2595">
            <v>15.1</v>
          </cell>
        </row>
        <row r="2596">
          <cell r="B2596">
            <v>3201.100000000002</v>
          </cell>
          <cell r="C2596" t="str">
            <v> Cepillo cerdas metálicas 6"                           </v>
          </cell>
          <cell r="D2596" t="str">
            <v> u   </v>
          </cell>
          <cell r="E2596">
            <v>15.1</v>
          </cell>
        </row>
        <row r="2597">
          <cell r="B2597">
            <v>3201.1100000000024</v>
          </cell>
          <cell r="C2597" t="str">
            <v> Clorinador  flotante                             </v>
          </cell>
          <cell r="D2597" t="str">
            <v> u   </v>
          </cell>
          <cell r="E2597">
            <v>11.2</v>
          </cell>
        </row>
        <row r="2598">
          <cell r="B2598">
            <v>3201.1200000000026</v>
          </cell>
          <cell r="C2598" t="str">
            <v> Comprobador de PH y Cloro                             </v>
          </cell>
          <cell r="D2598" t="str">
            <v> Jgo.</v>
          </cell>
          <cell r="E2598">
            <v>6.82</v>
          </cell>
        </row>
        <row r="2599">
          <cell r="B2599">
            <v>3201.130000000003</v>
          </cell>
          <cell r="C2599" t="str">
            <v> Drain de fondo HAYWARD                               </v>
          </cell>
          <cell r="D2599" t="str">
            <v> u   </v>
          </cell>
          <cell r="E2599">
            <v>25.09</v>
          </cell>
        </row>
        <row r="2600">
          <cell r="B2600">
            <v>3201.140000000003</v>
          </cell>
          <cell r="C2600" t="str">
            <v> Filtros de arena de 16" Hayward                       </v>
          </cell>
          <cell r="D2600" t="str">
            <v> u   </v>
          </cell>
          <cell r="E2600">
            <v>302.4</v>
          </cell>
        </row>
        <row r="2601">
          <cell r="B2601">
            <v>3201.1500000000033</v>
          </cell>
          <cell r="C2601" t="str">
            <v> Filtros de arena de 22" Hayward                       </v>
          </cell>
          <cell r="D2601" t="str">
            <v> u   </v>
          </cell>
          <cell r="E2601">
            <v>369.6</v>
          </cell>
        </row>
        <row r="2602">
          <cell r="B2602">
            <v>3201.1600000000035</v>
          </cell>
          <cell r="C2602" t="str">
            <v> Inyectores HAYWARD 1 1/2"                             </v>
          </cell>
          <cell r="D2602" t="str">
            <v> u   </v>
          </cell>
          <cell r="E2602">
            <v>4.48</v>
          </cell>
        </row>
        <row r="2603">
          <cell r="B2603">
            <v>3201.1700000000037</v>
          </cell>
          <cell r="C2603" t="str">
            <v> Manguera de absorción 50'                             </v>
          </cell>
          <cell r="D2603" t="str">
            <v> u   </v>
          </cell>
          <cell r="E2603">
            <v>57.52</v>
          </cell>
        </row>
        <row r="2604">
          <cell r="B2604">
            <v>3201.180000000004</v>
          </cell>
          <cell r="C2604" t="str">
            <v> Manguera de absorción 40'                             </v>
          </cell>
          <cell r="D2604" t="str">
            <v> u   </v>
          </cell>
          <cell r="E2604">
            <v>45.54</v>
          </cell>
        </row>
        <row r="2605">
          <cell r="B2605">
            <v>3201.190000000004</v>
          </cell>
          <cell r="C2605" t="str">
            <v> Reflectores sumergibles 400W - 110V                   </v>
          </cell>
          <cell r="D2605" t="str">
            <v> u   </v>
          </cell>
          <cell r="E2605">
            <v>182.16</v>
          </cell>
        </row>
        <row r="2606">
          <cell r="B2606">
            <v>3201.2000000000044</v>
          </cell>
          <cell r="C2606" t="str">
            <v> Skimmer HAYWARD 1 1/2"                                </v>
          </cell>
          <cell r="D2606" t="str">
            <v> u   </v>
          </cell>
          <cell r="E2606">
            <v>92.28</v>
          </cell>
        </row>
        <row r="2607">
          <cell r="B2607">
            <v>3201.2100000000046</v>
          </cell>
          <cell r="C2607" t="str">
            <v> Termómetro para sauna                                 </v>
          </cell>
          <cell r="D2607" t="str">
            <v> u   </v>
          </cell>
          <cell r="E2607">
            <v>10.3</v>
          </cell>
        </row>
        <row r="2608">
          <cell r="B2608">
            <v>3202</v>
          </cell>
          <cell r="C2608" t="str">
            <v>TINAS HIDROMASAJE</v>
          </cell>
        </row>
        <row r="2609">
          <cell r="B2609">
            <v>3202.01</v>
          </cell>
          <cell r="C2609" t="str">
            <v> Tina hidromasaje Andiamo blanco, suave, fuerte</v>
          </cell>
          <cell r="D2609" t="str">
            <v> u   </v>
          </cell>
          <cell r="E2609">
            <v>1390.872</v>
          </cell>
        </row>
        <row r="2610">
          <cell r="B2610">
            <v>3202.0200000000004</v>
          </cell>
          <cell r="C2610" t="str">
            <v> Tina hidromasaje Avalon blanco, suave, fuerte</v>
          </cell>
          <cell r="D2610" t="str">
            <v> u   </v>
          </cell>
          <cell r="E2610">
            <v>1293.0400000000002</v>
          </cell>
        </row>
        <row r="2611">
          <cell r="B2611">
            <v>3202.0300000000007</v>
          </cell>
          <cell r="C2611" t="str">
            <v> Tina hidromasaje Aspen blanco, suave, fuerte</v>
          </cell>
          <cell r="D2611" t="str">
            <v> u   </v>
          </cell>
          <cell r="E2611">
            <v>1208.4128000000003</v>
          </cell>
        </row>
        <row r="2612">
          <cell r="B2612">
            <v>3202.040000000001</v>
          </cell>
          <cell r="C2612" t="str">
            <v> Tina hidromasaje Davanti blanco, suave, fuerte</v>
          </cell>
          <cell r="D2612" t="str">
            <v> u   </v>
          </cell>
          <cell r="E2612">
            <v>1213.4976000000001</v>
          </cell>
        </row>
        <row r="2613">
          <cell r="B2613">
            <v>3202.050000000001</v>
          </cell>
          <cell r="C2613" t="str">
            <v>Hidromasaje 8 Jets, DO (LINEA PLASMADE) (MARMOL CULTIVADO)</v>
          </cell>
          <cell r="D2613" t="str">
            <v> u   </v>
          </cell>
          <cell r="E2613">
            <v>1008</v>
          </cell>
        </row>
        <row r="2614">
          <cell r="B2614">
            <v>3202.0600000000013</v>
          </cell>
          <cell r="C2614" t="str">
            <v>Hidromasaje 8 Jets, CR (LINEA PLASMADE) (MARMOL CULTIVADO)</v>
          </cell>
          <cell r="D2614" t="str">
            <v> u   </v>
          </cell>
          <cell r="E2614">
            <v>896</v>
          </cell>
        </row>
        <row r="2615">
          <cell r="B2615">
            <v>3202.0700000000015</v>
          </cell>
          <cell r="C2615" t="str">
            <v>Hidromasaje 6 Jets, DO (LINEA PLASMADE) (MARMOL CULTIVADO)</v>
          </cell>
          <cell r="D2615" t="str">
            <v> u   </v>
          </cell>
          <cell r="E2615">
            <v>996.8</v>
          </cell>
        </row>
        <row r="2616">
          <cell r="B2616">
            <v>3202.0800000000017</v>
          </cell>
          <cell r="C2616" t="str">
            <v>Hidromasaje 6 Jets, CR (LINEA PLASMADE) (MARMOL CULTIVADO)</v>
          </cell>
          <cell r="D2616" t="str">
            <v> u   </v>
          </cell>
          <cell r="E2616">
            <v>840</v>
          </cell>
        </row>
        <row r="2617">
          <cell r="B2617">
            <v>3300</v>
          </cell>
          <cell r="C2617" t="str">
            <v>TUBERIA DE PRESION DE PVC</v>
          </cell>
        </row>
        <row r="2618">
          <cell r="B2618">
            <v>3301</v>
          </cell>
          <cell r="C2618" t="str">
            <v>VARIOS</v>
          </cell>
        </row>
        <row r="2619">
          <cell r="B2619">
            <v>3301.01</v>
          </cell>
          <cell r="C2619" t="str">
            <v> Polilimpia                                            </v>
          </cell>
          <cell r="D2619" t="str">
            <v> 4000cc</v>
          </cell>
          <cell r="E2619">
            <v>17.718400000000003</v>
          </cell>
        </row>
        <row r="2620">
          <cell r="B2620">
            <v>3301.0200000000004</v>
          </cell>
          <cell r="C2620" t="str">
            <v> Polipega                                              </v>
          </cell>
          <cell r="D2620" t="str">
            <v> 4000cc</v>
          </cell>
          <cell r="E2620">
            <v>35.190400000000004</v>
          </cell>
        </row>
        <row r="2621">
          <cell r="B2621">
            <v>3302</v>
          </cell>
          <cell r="C2621" t="str">
            <v>TUBERIA DE PRESION</v>
          </cell>
        </row>
        <row r="2622">
          <cell r="B2622">
            <v>3302.01</v>
          </cell>
          <cell r="C2622" t="str">
            <v> Tubería PVC Unión E/C, 20 mm x 2.00 MPA               </v>
          </cell>
          <cell r="D2622" t="str">
            <v> 6 m </v>
          </cell>
          <cell r="E2622">
            <v>4.1664</v>
          </cell>
        </row>
        <row r="2623">
          <cell r="B2623">
            <v>3302.0200000000004</v>
          </cell>
          <cell r="C2623" t="str">
            <v> Tubería PVC Unión E/C, 25 mm x 1.60 MPA               </v>
          </cell>
          <cell r="D2623" t="str">
            <v> 6 m </v>
          </cell>
          <cell r="E2623">
            <v>4.4912</v>
          </cell>
        </row>
        <row r="2624">
          <cell r="B2624">
            <v>3302.0300000000007</v>
          </cell>
          <cell r="C2624" t="str">
            <v> Tubería PVC Unión E/C, 32 mm x 1.25 MPA               </v>
          </cell>
          <cell r="D2624" t="str">
            <v> 6 m </v>
          </cell>
          <cell r="E2624">
            <v>7.6272</v>
          </cell>
        </row>
        <row r="2625">
          <cell r="B2625">
            <v>3302.040000000001</v>
          </cell>
          <cell r="C2625" t="str">
            <v> Tubería PVC Unión E/C, 40 mm x 1.25 MPA               </v>
          </cell>
          <cell r="D2625" t="str">
            <v> 6 m </v>
          </cell>
          <cell r="E2625">
            <v>11.916800000000002</v>
          </cell>
        </row>
        <row r="2626">
          <cell r="B2626">
            <v>3302.050000000001</v>
          </cell>
          <cell r="C2626" t="str">
            <v> Tubería PVC Unión E/C, 50 mm x 1.00 MPA               </v>
          </cell>
          <cell r="D2626" t="str">
            <v> 6 m </v>
          </cell>
          <cell r="E2626">
            <v>12.824</v>
          </cell>
        </row>
        <row r="2627">
          <cell r="B2627">
            <v>3302.0600000000013</v>
          </cell>
          <cell r="C2627" t="str">
            <v> Tubo unión E/C 0.63 MPa  90 mm                        </v>
          </cell>
          <cell r="D2627" t="str">
            <v> 6 m </v>
          </cell>
          <cell r="E2627">
            <v>23.3072</v>
          </cell>
        </row>
        <row r="2628">
          <cell r="B2628">
            <v>3302.0700000000015</v>
          </cell>
          <cell r="C2628" t="str">
            <v> Tubo unión E/C 0.63 MPa 110 mm                        </v>
          </cell>
          <cell r="D2628" t="str">
            <v> 6 m </v>
          </cell>
          <cell r="E2628">
            <v>35.3584</v>
          </cell>
        </row>
        <row r="2629">
          <cell r="B2629">
            <v>3302.0800000000017</v>
          </cell>
          <cell r="C2629" t="str">
            <v> Tubo unión E/C 0.63 MPa 160 mm                        </v>
          </cell>
          <cell r="D2629" t="str">
            <v> 6 m </v>
          </cell>
          <cell r="E2629">
            <v>74.9952</v>
          </cell>
        </row>
        <row r="2630">
          <cell r="B2630">
            <v>3302.090000000002</v>
          </cell>
          <cell r="C2630" t="str">
            <v> Tubo unión E/C 0.63 MPa 200 mm                        </v>
          </cell>
          <cell r="D2630" t="str">
            <v> 6 m </v>
          </cell>
          <cell r="E2630">
            <v>114.34080000000002</v>
          </cell>
        </row>
        <row r="2631">
          <cell r="B2631">
            <v>3302.100000000002</v>
          </cell>
          <cell r="C2631" t="str">
            <v> Tubo unión E/C 0.80 MPa  63 mm                        </v>
          </cell>
          <cell r="D2631" t="str">
            <v> 6 m </v>
          </cell>
          <cell r="E2631">
            <v>15.926400000000003</v>
          </cell>
        </row>
        <row r="2632">
          <cell r="B2632">
            <v>3302.1100000000024</v>
          </cell>
          <cell r="C2632" t="str">
            <v> Tubo unión E/C 0.80 MPa  90 mm                        </v>
          </cell>
          <cell r="D2632" t="str">
            <v> 6 m </v>
          </cell>
          <cell r="E2632">
            <v>30.553600000000003</v>
          </cell>
        </row>
        <row r="2633">
          <cell r="B2633">
            <v>3302.1200000000026</v>
          </cell>
          <cell r="C2633" t="str">
            <v> Tubo unión E/C 0.80 MPa 110 mm                        </v>
          </cell>
          <cell r="D2633" t="str">
            <v> 6 m </v>
          </cell>
          <cell r="E2633">
            <v>44.564800000000005</v>
          </cell>
        </row>
        <row r="2634">
          <cell r="B2634">
            <v>3302.130000000003</v>
          </cell>
          <cell r="C2634" t="str">
            <v> Tubo unión E/C 0.80 MPa 160 mm                        </v>
          </cell>
          <cell r="D2634" t="str">
            <v> 6 m </v>
          </cell>
          <cell r="E2634">
            <v>88.48</v>
          </cell>
        </row>
        <row r="2635">
          <cell r="B2635">
            <v>3302.140000000003</v>
          </cell>
          <cell r="C2635" t="str">
            <v> Tubo unión E/C 0.80 MPa 200 mm                        </v>
          </cell>
          <cell r="D2635" t="str">
            <v> 6 m </v>
          </cell>
          <cell r="E2635">
            <v>135.6432</v>
          </cell>
        </row>
        <row r="2636">
          <cell r="B2636">
            <v>3302.1500000000033</v>
          </cell>
          <cell r="C2636" t="str">
            <v> Tubo unión E/C 1.00 MPa 40 mm                        </v>
          </cell>
          <cell r="D2636" t="str">
            <v> 6 m </v>
          </cell>
          <cell r="E2636">
            <v>9.1616</v>
          </cell>
        </row>
        <row r="2637">
          <cell r="B2637">
            <v>3302.1600000000035</v>
          </cell>
          <cell r="C2637" t="str">
            <v> Tubo unión E/C 1.25 MPa 50 mm                        </v>
          </cell>
          <cell r="D2637" t="str">
            <v> 6 m </v>
          </cell>
          <cell r="E2637">
            <v>16.128000000000004</v>
          </cell>
        </row>
        <row r="2638">
          <cell r="B2638">
            <v>3302.1700000000037</v>
          </cell>
          <cell r="C2638" t="str">
            <v> Tubo unión E/C 1.25 MPa 63 mm                        </v>
          </cell>
          <cell r="D2638" t="str">
            <v> 6 m </v>
          </cell>
          <cell r="E2638">
            <v>23.408</v>
          </cell>
        </row>
        <row r="2639">
          <cell r="B2639">
            <v>3302.180000000004</v>
          </cell>
          <cell r="C2639" t="str">
            <v> Tubo unión E/C 1.25 MPa 90 mm                        </v>
          </cell>
          <cell r="D2639" t="str">
            <v> 6 m </v>
          </cell>
          <cell r="E2639">
            <v>43.03040000000001</v>
          </cell>
        </row>
        <row r="2640">
          <cell r="B2640">
            <v>3302.190000000004</v>
          </cell>
          <cell r="C2640" t="str">
            <v> Tubo unión E/C 1.25 MPa 110 mm                        </v>
          </cell>
          <cell r="D2640" t="str">
            <v> 6 m </v>
          </cell>
          <cell r="E2640">
            <v>64.3216</v>
          </cell>
        </row>
        <row r="2641">
          <cell r="B2641">
            <v>3302.2000000000044</v>
          </cell>
          <cell r="C2641" t="str">
            <v> Tubo unión E/C 1.25 MPa 160 mm                        </v>
          </cell>
          <cell r="D2641" t="str">
            <v> 6 m </v>
          </cell>
          <cell r="E2641">
            <v>133.49280000000002</v>
          </cell>
        </row>
        <row r="2642">
          <cell r="B2642">
            <v>3302.2100000000046</v>
          </cell>
          <cell r="C2642" t="str">
            <v> Tubo unión E/C 1.25 MPa 200 mm                        </v>
          </cell>
          <cell r="D2642" t="str">
            <v> 6 m </v>
          </cell>
          <cell r="E2642">
            <v>231.11200000000002</v>
          </cell>
        </row>
        <row r="2643">
          <cell r="B2643">
            <v>3302.220000000005</v>
          </cell>
          <cell r="C2643" t="str">
            <v> Tubo unión E/C 0.63 MPa 225 mm                        </v>
          </cell>
          <cell r="D2643" t="str">
            <v> 6 m </v>
          </cell>
          <cell r="E2643">
            <v>138.544</v>
          </cell>
        </row>
        <row r="2644">
          <cell r="B2644">
            <v>3302.230000000005</v>
          </cell>
          <cell r="C2644" t="str">
            <v> Tubo unión E/C 0.80 MPa 225 mm                        </v>
          </cell>
          <cell r="D2644" t="str">
            <v> 6 m </v>
          </cell>
          <cell r="E2644">
            <v>166.74560000000002</v>
          </cell>
        </row>
        <row r="2645">
          <cell r="B2645">
            <v>3302.2400000000052</v>
          </cell>
          <cell r="C2645" t="str">
            <v> Tubo unión  Z  0.50 MPa  90 mm                        </v>
          </cell>
          <cell r="D2645" t="str">
            <v> 6 m </v>
          </cell>
          <cell r="E2645">
            <v>21.6496</v>
          </cell>
        </row>
        <row r="2646">
          <cell r="B2646">
            <v>3302.2500000000055</v>
          </cell>
          <cell r="C2646" t="str">
            <v> Tubo unión  Z  0.50 MPa  110 mm                        </v>
          </cell>
          <cell r="D2646" t="str">
            <v> 6 m </v>
          </cell>
          <cell r="E2646">
            <v>29.310400000000005</v>
          </cell>
        </row>
        <row r="2647">
          <cell r="B2647">
            <v>3302.2600000000057</v>
          </cell>
          <cell r="C2647" t="str">
            <v> Tubo unión  Z  0.50 MPa  160 mm                        </v>
          </cell>
          <cell r="D2647" t="str">
            <v> 6 m </v>
          </cell>
          <cell r="E2647">
            <v>61.18560000000001</v>
          </cell>
        </row>
        <row r="2648">
          <cell r="B2648">
            <v>3302.270000000006</v>
          </cell>
          <cell r="C2648" t="str">
            <v> Tubo unión  Z  0.50 MPa  200 mm                        </v>
          </cell>
          <cell r="D2648" t="str">
            <v> 6 m </v>
          </cell>
          <cell r="E2648">
            <v>90.89920000000001</v>
          </cell>
        </row>
        <row r="2649">
          <cell r="B2649">
            <v>3302.280000000006</v>
          </cell>
          <cell r="C2649" t="str">
            <v> Tubo unión  Z  0.50 MPa  250 mm                        </v>
          </cell>
          <cell r="D2649" t="str">
            <v> 6 m </v>
          </cell>
          <cell r="E2649">
            <v>149.744</v>
          </cell>
        </row>
        <row r="2650">
          <cell r="B2650">
            <v>3302.2900000000063</v>
          </cell>
          <cell r="C2650" t="str">
            <v> Tubo unión  Z  0.50 MPa  315 mm                        </v>
          </cell>
          <cell r="D2650" t="str">
            <v> 6 m </v>
          </cell>
          <cell r="E2650">
            <v>221.43520000000004</v>
          </cell>
        </row>
        <row r="2651">
          <cell r="B2651">
            <v>3302.3000000000065</v>
          </cell>
          <cell r="C2651" t="str">
            <v> Tubo unión  Z  0.63 MPa  90 mm                        </v>
          </cell>
          <cell r="D2651" t="str">
            <v> 6 m </v>
          </cell>
          <cell r="E2651">
            <v>24.1696</v>
          </cell>
        </row>
        <row r="2652">
          <cell r="B2652">
            <v>3302.3100000000068</v>
          </cell>
          <cell r="C2652" t="str">
            <v> Tubo unión  Z  0.63 MPa 110 mm                        </v>
          </cell>
          <cell r="D2652" t="str">
            <v> 6 m </v>
          </cell>
          <cell r="E2652">
            <v>37.8896</v>
          </cell>
        </row>
        <row r="2653">
          <cell r="B2653">
            <v>3302.320000000007</v>
          </cell>
          <cell r="C2653" t="str">
            <v> Tubo unión  Z  0.63 MPa 160 mm                        </v>
          </cell>
          <cell r="D2653" t="str">
            <v> 6 m </v>
          </cell>
          <cell r="E2653">
            <v>78.04160000000002</v>
          </cell>
        </row>
        <row r="2654">
          <cell r="B2654">
            <v>3302.330000000007</v>
          </cell>
          <cell r="C2654" t="str">
            <v> Tubo unión  Z  0.63 MPa 200 mm                        </v>
          </cell>
          <cell r="D2654" t="str">
            <v> 6 m </v>
          </cell>
          <cell r="E2654">
            <v>120.92640000000002</v>
          </cell>
        </row>
        <row r="2655">
          <cell r="B2655">
            <v>3302.3400000000074</v>
          </cell>
          <cell r="C2655" t="str">
            <v> Tubo unión  Z  0.63 MPa 250 mm                        </v>
          </cell>
          <cell r="D2655" t="str">
            <v> 6 m </v>
          </cell>
          <cell r="E2655">
            <v>196.5712</v>
          </cell>
        </row>
        <row r="2656">
          <cell r="B2656">
            <v>3302.3500000000076</v>
          </cell>
          <cell r="C2656" t="str">
            <v> Tubo unión  Z  0.63 MPa 315 mm                        </v>
          </cell>
          <cell r="D2656" t="str">
            <v> 6 m </v>
          </cell>
          <cell r="E2656">
            <v>297.8416</v>
          </cell>
        </row>
        <row r="2657">
          <cell r="B2657">
            <v>3302.360000000008</v>
          </cell>
          <cell r="C2657" t="str">
            <v> Tubo unión  Z  0.80 MPa  63 mm                        </v>
          </cell>
          <cell r="D2657" t="str">
            <v> 6 m </v>
          </cell>
          <cell r="E2657">
            <v>17.4048</v>
          </cell>
        </row>
        <row r="2658">
          <cell r="B2658">
            <v>3302.370000000008</v>
          </cell>
          <cell r="C2658" t="str">
            <v> Tubo unión  Z  0.80 MPa  90 mm                        </v>
          </cell>
          <cell r="D2658" t="str">
            <v> 6 m </v>
          </cell>
          <cell r="E2658">
            <v>32.2224</v>
          </cell>
        </row>
        <row r="2659">
          <cell r="B2659">
            <v>3302.3800000000083</v>
          </cell>
          <cell r="C2659" t="str">
            <v> Tubo unión  Z  0.80 MPa 110 mm                        </v>
          </cell>
          <cell r="D2659" t="str">
            <v> 6 m </v>
          </cell>
          <cell r="E2659">
            <v>46.1328</v>
          </cell>
        </row>
        <row r="2660">
          <cell r="B2660">
            <v>3302.3900000000085</v>
          </cell>
          <cell r="C2660" t="str">
            <v> Tubo unión  Z  0.80 MPa 160 mm                        </v>
          </cell>
          <cell r="D2660" t="str">
            <v> 6 m </v>
          </cell>
          <cell r="E2660">
            <v>90.14880000000001</v>
          </cell>
        </row>
        <row r="2661">
          <cell r="B2661">
            <v>3302.4000000000087</v>
          </cell>
          <cell r="C2661" t="str">
            <v> Tubo unión  Z  0.80 MPa 200 mm                        </v>
          </cell>
          <cell r="D2661" t="str">
            <v> 6 m </v>
          </cell>
          <cell r="E2661">
            <v>138.88000000000002</v>
          </cell>
        </row>
        <row r="2662">
          <cell r="B2662">
            <v>3302.410000000009</v>
          </cell>
          <cell r="C2662" t="str">
            <v> Tubo unión  Z  0.80 MPa 250 mm                        </v>
          </cell>
          <cell r="D2662" t="str">
            <v> 6 m </v>
          </cell>
          <cell r="E2662">
            <v>224.11200000000002</v>
          </cell>
        </row>
        <row r="2663">
          <cell r="B2663">
            <v>3302.420000000009</v>
          </cell>
          <cell r="C2663" t="str">
            <v> Tubo unión  Z  0.80 MPa 315 mm                        </v>
          </cell>
          <cell r="D2663" t="str">
            <v> 6 m </v>
          </cell>
          <cell r="E2663">
            <v>400.4560000000001</v>
          </cell>
        </row>
        <row r="2664">
          <cell r="B2664">
            <v>3303</v>
          </cell>
          <cell r="C2664" t="str">
            <v>ACCESORIOS TUBERIA DE PRESION</v>
          </cell>
        </row>
        <row r="2665">
          <cell r="B2665">
            <v>3303.01</v>
          </cell>
          <cell r="C2665" t="str">
            <v>Codo unión E/C 90° x 20 mm L/R</v>
          </cell>
          <cell r="D2665" t="str">
            <v>u</v>
          </cell>
          <cell r="E2665">
            <v>0.32480000000000003</v>
          </cell>
        </row>
        <row r="2666">
          <cell r="B2666">
            <v>3303.0200000000004</v>
          </cell>
          <cell r="C2666" t="str">
            <v>Codo unión E/C 90° x 25 mm L/R</v>
          </cell>
          <cell r="D2666" t="str">
            <v>u</v>
          </cell>
          <cell r="E2666">
            <v>0.3808000000000001</v>
          </cell>
        </row>
        <row r="2667">
          <cell r="B2667">
            <v>3303.0300000000007</v>
          </cell>
          <cell r="C2667" t="str">
            <v>Codo unión E/C 90° x 32 mm L/R</v>
          </cell>
          <cell r="D2667" t="str">
            <v>u</v>
          </cell>
          <cell r="E2667">
            <v>0.6608</v>
          </cell>
        </row>
        <row r="2668">
          <cell r="B2668">
            <v>3303.040000000001</v>
          </cell>
          <cell r="C2668" t="str">
            <v>Codo unión E/C 90° x 40 mm L/R</v>
          </cell>
          <cell r="D2668" t="str">
            <v>u</v>
          </cell>
          <cell r="E2668">
            <v>1.1088</v>
          </cell>
        </row>
        <row r="2669">
          <cell r="B2669">
            <v>3303.050000000001</v>
          </cell>
          <cell r="C2669" t="str">
            <v>Codo unión E/C 90° x 50 mm L/R</v>
          </cell>
          <cell r="D2669" t="str">
            <v>u</v>
          </cell>
          <cell r="E2669">
            <v>2.2064000000000004</v>
          </cell>
        </row>
        <row r="2670">
          <cell r="B2670">
            <v>3303.0600000000013</v>
          </cell>
          <cell r="C2670" t="str">
            <v>Codo unión E/C 90° x 63 mm L/R</v>
          </cell>
          <cell r="D2670" t="str">
            <v>u</v>
          </cell>
          <cell r="E2670">
            <v>4.2224</v>
          </cell>
        </row>
        <row r="2671">
          <cell r="B2671">
            <v>3303.0700000000015</v>
          </cell>
          <cell r="C2671" t="str">
            <v>Codo unión E/C 90° x 90 mm L/R</v>
          </cell>
          <cell r="D2671" t="str">
            <v>u</v>
          </cell>
          <cell r="E2671">
            <v>11.1216</v>
          </cell>
        </row>
        <row r="2672">
          <cell r="B2672">
            <v>3303.0800000000017</v>
          </cell>
          <cell r="C2672" t="str">
            <v>Codo unión E/C 90° x 110 mm L/R </v>
          </cell>
          <cell r="D2672" t="str">
            <v>u</v>
          </cell>
          <cell r="E2672">
            <v>21.9296</v>
          </cell>
        </row>
        <row r="2673">
          <cell r="B2673">
            <v>3303.090000000002</v>
          </cell>
          <cell r="C2673" t="str">
            <v>Codo unión E/C 90° x 160 mm L/R </v>
          </cell>
          <cell r="D2673" t="str">
            <v>u</v>
          </cell>
          <cell r="E2673">
            <v>79.8336</v>
          </cell>
        </row>
        <row r="2674">
          <cell r="B2674">
            <v>3303.100000000002</v>
          </cell>
          <cell r="C2674" t="str">
            <v>Codo unión E/C 90° x 200 mm L/R</v>
          </cell>
          <cell r="D2674" t="str">
            <v>u</v>
          </cell>
          <cell r="E2674">
            <v>175.68320000000003</v>
          </cell>
        </row>
        <row r="2675">
          <cell r="B2675">
            <v>3303.1100000000024</v>
          </cell>
          <cell r="C2675" t="str">
            <v>Codo L/R unión Z 90° x 63 mm</v>
          </cell>
          <cell r="D2675" t="str">
            <v>u</v>
          </cell>
          <cell r="E2675">
            <v>4.3456</v>
          </cell>
        </row>
        <row r="2676">
          <cell r="B2676">
            <v>3303.1200000000026</v>
          </cell>
          <cell r="C2676" t="str">
            <v>Codo L/R unión Z 90° x 90 mm</v>
          </cell>
          <cell r="D2676" t="str">
            <v>u</v>
          </cell>
          <cell r="E2676">
            <v>15.792000000000002</v>
          </cell>
        </row>
        <row r="2677">
          <cell r="B2677">
            <v>3303.130000000003</v>
          </cell>
          <cell r="C2677" t="str">
            <v>Codo L/R unión Z 90° x 110 mm</v>
          </cell>
          <cell r="D2677" t="str">
            <v>u</v>
          </cell>
          <cell r="E2677">
            <v>22.579200000000004</v>
          </cell>
        </row>
        <row r="2678">
          <cell r="B2678">
            <v>3303.140000000003</v>
          </cell>
          <cell r="C2678" t="str">
            <v>Codo L/R unión Z 90° x 160 mm</v>
          </cell>
          <cell r="D2678" t="str">
            <v>u</v>
          </cell>
          <cell r="E2678">
            <v>58.24000000000001</v>
          </cell>
        </row>
        <row r="2679">
          <cell r="B2679">
            <v>3303.1500000000033</v>
          </cell>
          <cell r="C2679" t="str">
            <v>Codo L/R unión Z 90° x 200 mm</v>
          </cell>
          <cell r="D2679" t="str">
            <v>u</v>
          </cell>
          <cell r="E2679">
            <v>181.3056</v>
          </cell>
        </row>
        <row r="2680">
          <cell r="B2680">
            <v>3303.1600000000035</v>
          </cell>
          <cell r="C2680" t="str">
            <v>Codo L/R unión Z 45° x 63 mm</v>
          </cell>
          <cell r="D2680" t="str">
            <v>u</v>
          </cell>
          <cell r="E2680">
            <v>4.009600000000001</v>
          </cell>
        </row>
        <row r="2681">
          <cell r="B2681">
            <v>3303.1700000000037</v>
          </cell>
          <cell r="C2681" t="str">
            <v>Codo L/R unión Z 45° x 90 mm</v>
          </cell>
          <cell r="D2681" t="str">
            <v>u</v>
          </cell>
          <cell r="E2681">
            <v>12.712000000000002</v>
          </cell>
        </row>
        <row r="2682">
          <cell r="B2682">
            <v>3303.180000000004</v>
          </cell>
          <cell r="C2682" t="str">
            <v>Codo L/R unión Z 45° x 110 mm</v>
          </cell>
          <cell r="D2682" t="str">
            <v>u</v>
          </cell>
          <cell r="E2682">
            <v>20.7424</v>
          </cell>
        </row>
        <row r="2683">
          <cell r="B2683">
            <v>3303.190000000004</v>
          </cell>
          <cell r="C2683" t="str">
            <v>Codo L/R unión Z 45° x 160 mm</v>
          </cell>
          <cell r="D2683" t="str">
            <v>u</v>
          </cell>
          <cell r="E2683">
            <v>56.54880000000001</v>
          </cell>
        </row>
        <row r="2684">
          <cell r="B2684">
            <v>3303.2000000000044</v>
          </cell>
          <cell r="C2684" t="str">
            <v>Codo L/R unión Z 45° x 200 mm</v>
          </cell>
          <cell r="D2684" t="str">
            <v>u</v>
          </cell>
          <cell r="E2684">
            <v>133.80640000000002</v>
          </cell>
        </row>
        <row r="2685">
          <cell r="B2685">
            <v>3400</v>
          </cell>
          <cell r="C2685" t="str">
            <v>ARTICULOS PARA SISTEMAS DE AGUA POTABLE</v>
          </cell>
        </row>
        <row r="2686">
          <cell r="B2686">
            <v>3400.01</v>
          </cell>
          <cell r="C2686" t="str">
            <v>Boca de campana    2" lisa  (aluminio)                  </v>
          </cell>
          <cell r="D2686" t="str">
            <v> u   </v>
          </cell>
          <cell r="E2686">
            <v>21.3248</v>
          </cell>
        </row>
        <row r="2687">
          <cell r="B2687">
            <v>3400.0200000000004</v>
          </cell>
          <cell r="C2687" t="str">
            <v>Boca de campana  3" lisa  (aluminio)                  </v>
          </cell>
          <cell r="D2687" t="str">
            <v> u   </v>
          </cell>
          <cell r="E2687">
            <v>24.292800000000003</v>
          </cell>
        </row>
        <row r="2688">
          <cell r="B2688">
            <v>3400.0300000000007</v>
          </cell>
          <cell r="C2688" t="str">
            <v>Boca de campana   4" lisa  (aluminio)                  </v>
          </cell>
          <cell r="D2688" t="str">
            <v> u   </v>
          </cell>
          <cell r="E2688">
            <v>25.984</v>
          </cell>
        </row>
        <row r="2689">
          <cell r="B2689">
            <v>3400.040000000001</v>
          </cell>
          <cell r="C2689" t="str">
            <v>Bridas con campana PVC  d=200 mm                      </v>
          </cell>
          <cell r="D2689" t="str">
            <v> u   </v>
          </cell>
          <cell r="E2689">
            <v>36.7</v>
          </cell>
        </row>
        <row r="2690">
          <cell r="B2690">
            <v>3400.050000000001</v>
          </cell>
          <cell r="C2690" t="str">
            <v>Caja de acera standard hierro fundido                 </v>
          </cell>
          <cell r="D2690" t="str">
            <v> u   </v>
          </cell>
          <cell r="E2690">
            <v>6.8096000000000005</v>
          </cell>
        </row>
        <row r="2691">
          <cell r="B2691">
            <v>3400.0600000000013</v>
          </cell>
          <cell r="C2691" t="str">
            <v>Cajas de válvula  redondas HF 8"                      </v>
          </cell>
          <cell r="D2691" t="str">
            <v> u   </v>
          </cell>
          <cell r="E2691">
            <v>20.14</v>
          </cell>
        </row>
        <row r="2692">
          <cell r="B2692">
            <v>3400.0700000000015</v>
          </cell>
          <cell r="C2692" t="str">
            <v>Cajas de válvula tipo cono HF  6"                       </v>
          </cell>
          <cell r="D2692" t="str">
            <v> u   </v>
          </cell>
          <cell r="E2692">
            <v>12.08</v>
          </cell>
        </row>
        <row r="2693">
          <cell r="B2693">
            <v>3400.0800000000017</v>
          </cell>
          <cell r="C2693" t="str">
            <v>Caja de válvula cónica 6" HF</v>
          </cell>
          <cell r="D2693" t="str">
            <v>u</v>
          </cell>
          <cell r="E2693">
            <v>10.4832</v>
          </cell>
        </row>
        <row r="2694">
          <cell r="B2694">
            <v>3400.090000000002</v>
          </cell>
          <cell r="C2694" t="str">
            <v>Cernidera de aluminio 1"   lisa                           </v>
          </cell>
          <cell r="D2694" t="str">
            <v> u   </v>
          </cell>
          <cell r="E2694">
            <v>15.321600000000002</v>
          </cell>
        </row>
        <row r="2695">
          <cell r="B2695">
            <v>3400.100000000002</v>
          </cell>
          <cell r="C2695" t="str">
            <v>Cernidera de aluminio 1/2" lisa                           </v>
          </cell>
          <cell r="D2695" t="str">
            <v> u   </v>
          </cell>
          <cell r="E2695">
            <v>13.048000000000002</v>
          </cell>
        </row>
        <row r="2696">
          <cell r="B2696">
            <v>3400.1100000000024</v>
          </cell>
          <cell r="C2696" t="str">
            <v>Cernidera de aluminio   2" lisa                     </v>
          </cell>
          <cell r="D2696" t="str">
            <v> u   </v>
          </cell>
          <cell r="E2696">
            <v>21.6384</v>
          </cell>
        </row>
        <row r="2697">
          <cell r="B2697">
            <v>3400.1200000000026</v>
          </cell>
          <cell r="C2697" t="str">
            <v>Cernidera de aluminio  3" lisa</v>
          </cell>
          <cell r="D2697" t="str">
            <v> u   </v>
          </cell>
          <cell r="E2697">
            <v>26.555200000000003</v>
          </cell>
        </row>
        <row r="2698">
          <cell r="B2698">
            <v>3400.130000000003</v>
          </cell>
          <cell r="C2698" t="str">
            <v>Cernidera de aluminio  4" lisa       </v>
          </cell>
          <cell r="D2698" t="str">
            <v> u   </v>
          </cell>
          <cell r="E2698">
            <v>38.2144</v>
          </cell>
        </row>
        <row r="2699">
          <cell r="B2699">
            <v>3400.140000000003</v>
          </cell>
          <cell r="C2699" t="str">
            <v>Collar derivación D= 50 mm  Salida=1/2"               </v>
          </cell>
          <cell r="D2699" t="str">
            <v> u   </v>
          </cell>
          <cell r="E2699">
            <v>7.0112000000000005</v>
          </cell>
        </row>
        <row r="2700">
          <cell r="B2700">
            <v>3400.1500000000033</v>
          </cell>
          <cell r="C2700" t="str">
            <v>Collar derivación D= 75 mm  Salida=1/2"               </v>
          </cell>
          <cell r="D2700" t="str">
            <v> u   </v>
          </cell>
          <cell r="E2700">
            <v>7.7616000000000005</v>
          </cell>
        </row>
        <row r="2701">
          <cell r="B2701">
            <v>3400.1600000000035</v>
          </cell>
          <cell r="C2701" t="str">
            <v>Collar derivación D=100 mm  Salida=1/2"               </v>
          </cell>
          <cell r="D2701" t="str">
            <v> u   </v>
          </cell>
          <cell r="E2701">
            <v>9.620800000000001</v>
          </cell>
        </row>
        <row r="2702">
          <cell r="B2702">
            <v>3400.1700000000037</v>
          </cell>
          <cell r="C2702" t="str">
            <v>Collar derivación D=150 mm  Salida=1/2"               </v>
          </cell>
          <cell r="D2702" t="str">
            <v> u   </v>
          </cell>
          <cell r="E2702">
            <v>11.928</v>
          </cell>
        </row>
        <row r="2703">
          <cell r="B2703">
            <v>3400.180000000004</v>
          </cell>
          <cell r="C2703" t="str">
            <v>Collar derivación D=200 mm  Salida=1/2"               </v>
          </cell>
          <cell r="D2703" t="str">
            <v> u   </v>
          </cell>
          <cell r="E2703">
            <v>16.352</v>
          </cell>
        </row>
        <row r="2704">
          <cell r="B2704">
            <v>3400.190000000004</v>
          </cell>
          <cell r="C2704" t="str">
            <v>Collar derivación D=250 mm  Salida=1/2"               </v>
          </cell>
          <cell r="D2704" t="str">
            <v> u   </v>
          </cell>
          <cell r="E2704">
            <v>17.9536</v>
          </cell>
        </row>
        <row r="2705">
          <cell r="B2705">
            <v>3400.2000000000044</v>
          </cell>
          <cell r="C2705" t="str">
            <v>Bombas de prueba de 0-100 lbs.</v>
          </cell>
          <cell r="D2705" t="str">
            <v> u   </v>
          </cell>
          <cell r="E2705">
            <v>727.43</v>
          </cell>
        </row>
        <row r="2706">
          <cell r="B2706">
            <v>3400.2100000000046</v>
          </cell>
          <cell r="C2706" t="str">
            <v> Escalera sumergible de 3 peldaños - acero inoxidable                  </v>
          </cell>
          <cell r="D2706" t="str">
            <v> u   </v>
          </cell>
          <cell r="E2706">
            <v>218.34</v>
          </cell>
        </row>
        <row r="2707">
          <cell r="B2707">
            <v>3400.220000000005</v>
          </cell>
          <cell r="C2707" t="str">
            <v> Rejillas de sumidero HF  450X350 mm                        </v>
          </cell>
          <cell r="D2707" t="str">
            <v> u   </v>
          </cell>
          <cell r="E2707">
            <v>86.83</v>
          </cell>
        </row>
        <row r="2708">
          <cell r="B2708">
            <v>3400.230000000005</v>
          </cell>
          <cell r="C2708" t="str">
            <v> Tapas de pozo HF                                      </v>
          </cell>
          <cell r="D2708" t="str">
            <v> u   </v>
          </cell>
          <cell r="E2708">
            <v>85.83</v>
          </cell>
        </row>
        <row r="2709">
          <cell r="B2709">
            <v>3400.2400000000052</v>
          </cell>
          <cell r="C2709" t="str">
            <v>Tapa de alcantarillado</v>
          </cell>
          <cell r="D2709" t="str">
            <v>u</v>
          </cell>
          <cell r="E2709">
            <v>74.4688</v>
          </cell>
        </row>
        <row r="2710">
          <cell r="B2710">
            <v>3400.2500000000055</v>
          </cell>
          <cell r="C2710" t="str">
            <v>Tapa sanitaria</v>
          </cell>
          <cell r="D2710" t="str">
            <v>u</v>
          </cell>
          <cell r="E2710">
            <v>54.4992</v>
          </cell>
        </row>
        <row r="2711">
          <cell r="B2711">
            <v>3400.2600000000057</v>
          </cell>
          <cell r="C2711" t="str">
            <v> Unión Gibault  63 mm simétrica               </v>
          </cell>
          <cell r="D2711" t="str">
            <v> u   </v>
          </cell>
          <cell r="E2711">
            <v>11.211200000000002</v>
          </cell>
        </row>
        <row r="2712">
          <cell r="B2712">
            <v>3400.270000000006</v>
          </cell>
          <cell r="C2712" t="str">
            <v> Unión Gibault  90 mm simétrica               </v>
          </cell>
          <cell r="D2712" t="str">
            <v> u   </v>
          </cell>
          <cell r="E2712">
            <v>12.969600000000002</v>
          </cell>
        </row>
        <row r="2713">
          <cell r="B2713">
            <v>3400.280000000006</v>
          </cell>
          <cell r="C2713" t="str">
            <v> Unión Gibault 110 mm simétrica               </v>
          </cell>
          <cell r="D2713" t="str">
            <v> u   </v>
          </cell>
          <cell r="E2713">
            <v>16.0048</v>
          </cell>
        </row>
        <row r="2714">
          <cell r="B2714">
            <v>3400.2900000000063</v>
          </cell>
          <cell r="C2714" t="str">
            <v> Unión Gibault 160 mm simétrica               </v>
          </cell>
          <cell r="D2714" t="str">
            <v> u   </v>
          </cell>
          <cell r="E2714">
            <v>22.7696</v>
          </cell>
        </row>
        <row r="2715">
          <cell r="B2715">
            <v>3400.3000000000065</v>
          </cell>
          <cell r="C2715" t="str">
            <v> Unión Gibault 200 mm simétrica         </v>
          </cell>
          <cell r="D2715" t="str">
            <v> u   </v>
          </cell>
          <cell r="E2715">
            <v>34.0032</v>
          </cell>
        </row>
        <row r="2716">
          <cell r="B2716">
            <v>3400.3100000000068</v>
          </cell>
          <cell r="C2716" t="str">
            <v> Unión Gibault 250 mm simétrica</v>
          </cell>
          <cell r="D2716" t="str">
            <v> u   </v>
          </cell>
          <cell r="E2716">
            <v>45.5728</v>
          </cell>
        </row>
        <row r="2717">
          <cell r="B2717">
            <v>3400.320000000007</v>
          </cell>
          <cell r="C2717" t="str">
            <v> Unión Gibault 300 mm simétrica</v>
          </cell>
          <cell r="D2717" t="str">
            <v> u   </v>
          </cell>
          <cell r="E2717">
            <v>53.244800000000005</v>
          </cell>
        </row>
        <row r="2718">
          <cell r="B2718">
            <v>3400.330000000007</v>
          </cell>
          <cell r="C2718" t="str">
            <v> Válvula compuerta R.W.  3"                            </v>
          </cell>
          <cell r="D2718" t="str">
            <v> u   </v>
          </cell>
          <cell r="E2718">
            <v>172.55</v>
          </cell>
        </row>
        <row r="2719">
          <cell r="B2719">
            <v>3400.3400000000074</v>
          </cell>
          <cell r="C2719" t="str">
            <v> Válvula compuerta R.W.  4"                            </v>
          </cell>
          <cell r="D2719" t="str">
            <v> u   </v>
          </cell>
          <cell r="E2719">
            <v>398.63</v>
          </cell>
        </row>
        <row r="2720">
          <cell r="B2720">
            <v>3400.3500000000076</v>
          </cell>
          <cell r="C2720" t="str">
            <v>Rejilla aluminio 2" nacional</v>
          </cell>
          <cell r="D2720" t="str">
            <v>u</v>
          </cell>
          <cell r="E2720">
            <v>1.38</v>
          </cell>
        </row>
        <row r="2721">
          <cell r="B2721">
            <v>3500</v>
          </cell>
          <cell r="C2721" t="str">
            <v>PUERTAS Y VENTANAS DE ALUMINIO Y VIDRIO</v>
          </cell>
        </row>
        <row r="2722">
          <cell r="B2722">
            <v>3500.01</v>
          </cell>
          <cell r="C2722" t="str">
            <v>Ventana corrediza serie 2000 "OX" 1.0 m x 1.0 m</v>
          </cell>
          <cell r="D2722" t="str">
            <v>u</v>
          </cell>
          <cell r="E2722">
            <v>18.883200000000002</v>
          </cell>
        </row>
        <row r="2723">
          <cell r="B2723">
            <v>3500.0200000000004</v>
          </cell>
          <cell r="C2723" t="str">
            <v>Ventana corrediza serie 2000 "XX" 1.0 m x 1.0 m</v>
          </cell>
          <cell r="D2723" t="str">
            <v>u</v>
          </cell>
          <cell r="E2723">
            <v>15.478400000000002</v>
          </cell>
        </row>
        <row r="2724">
          <cell r="B2724">
            <v>3500.0300000000007</v>
          </cell>
          <cell r="C2724" t="str">
            <v>Ventana fija económica 1 módulo 1.0 m x 1.0 m</v>
          </cell>
          <cell r="D2724" t="str">
            <v>u</v>
          </cell>
          <cell r="E2724">
            <v>17.998400000000004</v>
          </cell>
        </row>
        <row r="2725">
          <cell r="B2725">
            <v>3500.040000000001</v>
          </cell>
          <cell r="C2725" t="str">
            <v>Ventana fija económica 2 módulos 1.0 m x 1.0 m</v>
          </cell>
          <cell r="D2725" t="str">
            <v>u</v>
          </cell>
          <cell r="E2725">
            <v>22.6688</v>
          </cell>
        </row>
        <row r="2726">
          <cell r="B2726">
            <v>3500.050000000001</v>
          </cell>
          <cell r="C2726" t="str">
            <v>Puerta corrediza estándar "OX" 1.80 m x 2.10 m</v>
          </cell>
          <cell r="D2726" t="str">
            <v>u</v>
          </cell>
          <cell r="E2726">
            <v>93.55360000000002</v>
          </cell>
        </row>
        <row r="2727">
          <cell r="B2727">
            <v>3500.0600000000013</v>
          </cell>
          <cell r="C2727" t="str">
            <v>Puerta corrediza económica "OX" 1.80 m x 2.10 m</v>
          </cell>
          <cell r="D2727" t="str">
            <v>u</v>
          </cell>
          <cell r="E2727">
            <v>97.7536</v>
          </cell>
        </row>
        <row r="2728">
          <cell r="B2728">
            <v>3500.0700000000015</v>
          </cell>
          <cell r="C2728" t="str">
            <v>Ventana corrediza aluminio anod.natural vidrio 4mm</v>
          </cell>
          <cell r="D2728" t="str">
            <v>m2</v>
          </cell>
          <cell r="E2728">
            <v>60</v>
          </cell>
        </row>
        <row r="2729">
          <cell r="B2729">
            <v>3500.0800000000017</v>
          </cell>
          <cell r="C2729" t="str">
            <v>Ventana fija aluminio anod.natural vidrio 4mm</v>
          </cell>
          <cell r="D2729" t="str">
            <v>m2</v>
          </cell>
          <cell r="E2729">
            <v>48</v>
          </cell>
        </row>
        <row r="2730">
          <cell r="B2730">
            <v>3500.090000000002</v>
          </cell>
          <cell r="C2730" t="str">
            <v>Puerta aluminio anod. natural con tablero melamina</v>
          </cell>
          <cell r="D2730" t="str">
            <v>m2</v>
          </cell>
          <cell r="E2730">
            <v>78</v>
          </cell>
        </row>
        <row r="2731">
          <cell r="B2731">
            <v>3500.100000000002</v>
          </cell>
          <cell r="C2731" t="str">
            <v>Mampara aluminio anod.natural vidrio 6mm</v>
          </cell>
          <cell r="D2731" t="str">
            <v>m2</v>
          </cell>
          <cell r="E2731">
            <v>65</v>
          </cell>
        </row>
        <row r="2732">
          <cell r="B2732">
            <v>3500.1100000000024</v>
          </cell>
          <cell r="C2732" t="str">
            <v>Puerta doble aluminio y vidrio 6mm</v>
          </cell>
          <cell r="D2732" t="str">
            <v>m2</v>
          </cell>
          <cell r="E2732">
            <v>85</v>
          </cell>
        </row>
        <row r="2733">
          <cell r="B2733">
            <v>3500.1200000000026</v>
          </cell>
          <cell r="C2733" t="str">
            <v>Puerta aluminio y vidrio 6mm</v>
          </cell>
          <cell r="D2733" t="str">
            <v>m2</v>
          </cell>
          <cell r="E2733">
            <v>75</v>
          </cell>
        </row>
        <row r="2734">
          <cell r="B2734">
            <v>3600</v>
          </cell>
          <cell r="C2734" t="str">
            <v>QUIMICOS PARA TRATAMIENTOS DE AGUA</v>
          </cell>
        </row>
        <row r="2735">
          <cell r="B2735">
            <v>3600.01</v>
          </cell>
          <cell r="C2735" t="str">
            <v>Hipoclorito de calcio - Tambor de 45 kg USA</v>
          </cell>
          <cell r="D2735" t="str">
            <v>u</v>
          </cell>
          <cell r="E2735">
            <v>176.96</v>
          </cell>
        </row>
        <row r="2736">
          <cell r="B2736">
            <v>3600.0200000000004</v>
          </cell>
          <cell r="C2736" t="str">
            <v>Hipoclorito de calcio - Caneca de 5 kg</v>
          </cell>
          <cell r="D2736" t="str">
            <v>u</v>
          </cell>
          <cell r="E2736">
            <v>25.65</v>
          </cell>
        </row>
        <row r="2737">
          <cell r="B2737">
            <v>3600.0300000000007</v>
          </cell>
          <cell r="C2737" t="str">
            <v>Pastillas de cloro 200 gr</v>
          </cell>
          <cell r="D2737" t="str">
            <v>u</v>
          </cell>
          <cell r="E2737">
            <v>1.44</v>
          </cell>
        </row>
        <row r="2738">
          <cell r="B2738">
            <v>3600.040000000001</v>
          </cell>
          <cell r="C2738" t="str">
            <v>Sulfato de aluminio - Caneca de 5 kg</v>
          </cell>
          <cell r="D2738" t="str">
            <v>u</v>
          </cell>
          <cell r="E2738">
            <v>4.48</v>
          </cell>
        </row>
        <row r="2739">
          <cell r="B2739">
            <v>3600.050000000001</v>
          </cell>
          <cell r="C2739" t="str">
            <v>Alguicida - (sulfato de cobre) - Caneca de 5 kg</v>
          </cell>
          <cell r="D2739" t="str">
            <v>u</v>
          </cell>
          <cell r="E2739">
            <v>7.43</v>
          </cell>
        </row>
        <row r="2740">
          <cell r="B2740">
            <v>3600.0600000000013</v>
          </cell>
          <cell r="C2740" t="str">
            <v>Ortotolidina (Reactivo cloro residual)</v>
          </cell>
          <cell r="D2740" t="str">
            <v>lt</v>
          </cell>
          <cell r="E2740">
            <v>20.14</v>
          </cell>
        </row>
        <row r="2741">
          <cell r="B2741">
            <v>3600.0700000000015</v>
          </cell>
          <cell r="C2741" t="str">
            <v>Rojofenol (reactivo PH)</v>
          </cell>
          <cell r="D2741" t="str">
            <v>lt</v>
          </cell>
          <cell r="E2741">
            <v>20.14</v>
          </cell>
        </row>
        <row r="2742">
          <cell r="B2742">
            <v>3600.0800000000017</v>
          </cell>
          <cell r="C2742" t="str">
            <v>Acido clorhídrico (Corrctivo PH)</v>
          </cell>
          <cell r="D2742" t="str">
            <v>gal</v>
          </cell>
          <cell r="E2742">
            <v>11.2</v>
          </cell>
        </row>
        <row r="2743">
          <cell r="B2743">
            <v>3600.090000000002</v>
          </cell>
          <cell r="C2743" t="str">
            <v>Análisis físico-químico de una muestra de agua</v>
          </cell>
          <cell r="D2743" t="str">
            <v>u</v>
          </cell>
          <cell r="E2743">
            <v>19.6</v>
          </cell>
        </row>
        <row r="2744">
          <cell r="B2744">
            <v>3600.100000000002</v>
          </cell>
          <cell r="C2744" t="str">
            <v>Análisis bactereológico</v>
          </cell>
          <cell r="D2744" t="str">
            <v>u</v>
          </cell>
          <cell r="E2744">
            <v>23.52</v>
          </cell>
        </row>
        <row r="2745">
          <cell r="B2745">
            <v>3700</v>
          </cell>
          <cell r="C2745" t="str">
            <v>HERRAMIENTAS MENORES</v>
          </cell>
        </row>
        <row r="2746">
          <cell r="B2746">
            <v>3700.01</v>
          </cell>
          <cell r="C2746" t="str">
            <v> Barra de 16 lbs.                                      </v>
          </cell>
          <cell r="D2746" t="str">
            <v> u   </v>
          </cell>
          <cell r="E2746">
            <v>16.24</v>
          </cell>
        </row>
        <row r="2747">
          <cell r="B2747">
            <v>3700.0200000000004</v>
          </cell>
          <cell r="C2747" t="str">
            <v> Carretillas nacionales                                </v>
          </cell>
          <cell r="D2747" t="str">
            <v> u   </v>
          </cell>
          <cell r="E2747">
            <v>31.99</v>
          </cell>
        </row>
        <row r="2748">
          <cell r="B2748">
            <v>3700.0300000000007</v>
          </cell>
          <cell r="C2748" t="str">
            <v> Carretillas                                           </v>
          </cell>
          <cell r="D2748" t="str">
            <v> u   </v>
          </cell>
          <cell r="E2748">
            <v>23.27</v>
          </cell>
        </row>
        <row r="2749">
          <cell r="B2749">
            <v>3700.040000000001</v>
          </cell>
          <cell r="C2749" t="str">
            <v> Pala cuadrada colombiana mango en D                           </v>
          </cell>
          <cell r="D2749" t="str">
            <v> u   </v>
          </cell>
          <cell r="E2749">
            <v>6.13</v>
          </cell>
        </row>
        <row r="2750">
          <cell r="B2750">
            <v>3700.050000000001</v>
          </cell>
          <cell r="C2750" t="str">
            <v> Palas                                                 </v>
          </cell>
          <cell r="D2750" t="str">
            <v> u   </v>
          </cell>
          <cell r="E2750">
            <v>3.38</v>
          </cell>
        </row>
        <row r="2751">
          <cell r="B2751">
            <v>3700.0600000000013</v>
          </cell>
          <cell r="C2751" t="str">
            <v>Carretilla ultrareforzada tomate</v>
          </cell>
          <cell r="D2751" t="str">
            <v>u</v>
          </cell>
          <cell r="E2751">
            <v>26.264000000000003</v>
          </cell>
        </row>
        <row r="2752">
          <cell r="B2752">
            <v>3700.0700000000015</v>
          </cell>
          <cell r="C2752" t="str">
            <v>Carretilla reforzada tomate</v>
          </cell>
          <cell r="D2752" t="str">
            <v>u</v>
          </cell>
          <cell r="E2752">
            <v>27.843200000000003</v>
          </cell>
        </row>
        <row r="2753">
          <cell r="B2753">
            <v>3700.0800000000017</v>
          </cell>
          <cell r="C2753" t="str">
            <v>Carretilla ploma</v>
          </cell>
          <cell r="D2753" t="str">
            <v>u</v>
          </cell>
          <cell r="E2753">
            <v>22.153600000000004</v>
          </cell>
        </row>
        <row r="2754">
          <cell r="B2754">
            <v>3700.090000000002</v>
          </cell>
          <cell r="C2754" t="str">
            <v>Carretelilla verde</v>
          </cell>
          <cell r="D2754" t="str">
            <v>u</v>
          </cell>
          <cell r="E2754">
            <v>24.393600000000003</v>
          </cell>
        </row>
        <row r="2755">
          <cell r="B2755">
            <v>3700.100000000002</v>
          </cell>
          <cell r="C2755" t="str">
            <v>Pala cuadrada 1.80 mm</v>
          </cell>
          <cell r="D2755" t="str">
            <v>u</v>
          </cell>
          <cell r="E2755">
            <v>4.816</v>
          </cell>
        </row>
        <row r="2756">
          <cell r="B2756">
            <v>3700.1100000000024</v>
          </cell>
          <cell r="C2756" t="str">
            <v>Pala redonda 1.80 mm</v>
          </cell>
          <cell r="D2756" t="str">
            <v>u</v>
          </cell>
          <cell r="E2756">
            <v>4.928000000000001</v>
          </cell>
        </row>
        <row r="2757">
          <cell r="B2757">
            <v>3700.1200000000026</v>
          </cell>
          <cell r="C2757" t="str">
            <v>Pala jardinera 1.80 mm</v>
          </cell>
          <cell r="D2757" t="str">
            <v>u</v>
          </cell>
          <cell r="E2757">
            <v>3.9424000000000006</v>
          </cell>
        </row>
        <row r="2758">
          <cell r="B2758">
            <v>3800</v>
          </cell>
          <cell r="C2758" t="str">
            <v>PRODUCTOS GEOSINTETICOS</v>
          </cell>
        </row>
        <row r="2759">
          <cell r="B2759">
            <v>3800.01</v>
          </cell>
          <cell r="C2759" t="str">
            <v>GEOTEXTIL NO TEJIDO PAVCO</v>
          </cell>
        </row>
        <row r="2760">
          <cell r="B2760">
            <v>3800.0200000000004</v>
          </cell>
          <cell r="C2760" t="str">
            <v>Geotextil PAVCO 1400 NT </v>
          </cell>
          <cell r="D2760" t="str">
            <v>m2</v>
          </cell>
          <cell r="E2760">
            <v>0.9296000000000001</v>
          </cell>
        </row>
        <row r="2761">
          <cell r="B2761">
            <v>3800.0300000000007</v>
          </cell>
          <cell r="C2761" t="str">
            <v>Geotextil PAVCO 1600 NT</v>
          </cell>
          <cell r="D2761" t="str">
            <v>m2</v>
          </cell>
          <cell r="E2761">
            <v>1.0416</v>
          </cell>
        </row>
        <row r="2762">
          <cell r="B2762">
            <v>3800.040000000001</v>
          </cell>
          <cell r="C2762" t="str">
            <v>Geotextil PAVCO 2000 NT</v>
          </cell>
          <cell r="D2762" t="str">
            <v>m2</v>
          </cell>
          <cell r="E2762">
            <v>1.344</v>
          </cell>
        </row>
        <row r="2763">
          <cell r="B2763">
            <v>3800.050000000001</v>
          </cell>
          <cell r="C2763" t="str">
            <v>Geotextil PAVCO 3000 NT</v>
          </cell>
          <cell r="D2763" t="str">
            <v>m2</v>
          </cell>
          <cell r="E2763">
            <v>1.9040000000000001</v>
          </cell>
        </row>
        <row r="2764">
          <cell r="B2764">
            <v>3800.0600000000013</v>
          </cell>
          <cell r="C2764" t="str">
            <v>Geotextil PAVCO 4000 NT</v>
          </cell>
          <cell r="D2764" t="str">
            <v>m2</v>
          </cell>
          <cell r="E2764">
            <v>2.3520000000000003</v>
          </cell>
        </row>
        <row r="2765">
          <cell r="B2765">
            <v>3800.0700000000015</v>
          </cell>
          <cell r="C2765" t="str">
            <v>Geotextil PAVCO 5000 NT</v>
          </cell>
          <cell r="D2765" t="str">
            <v>m2</v>
          </cell>
          <cell r="E2765">
            <v>2.9120000000000004</v>
          </cell>
        </row>
        <row r="2766">
          <cell r="B2766">
            <v>3802</v>
          </cell>
          <cell r="C2766" t="str">
            <v>GEOTEXTIL TEJIDO PAVCO</v>
          </cell>
        </row>
        <row r="2767">
          <cell r="B2767">
            <v>3802.01</v>
          </cell>
          <cell r="C2767" t="str">
            <v>Geotextil PAVCO 1050 T</v>
          </cell>
          <cell r="D2767" t="str">
            <v>m2</v>
          </cell>
          <cell r="E2767">
            <v>0.7280000000000001</v>
          </cell>
        </row>
        <row r="2768">
          <cell r="B2768">
            <v>3802.0200000000004</v>
          </cell>
          <cell r="C2768" t="str">
            <v>Geotextil PAVCO 1400 T</v>
          </cell>
          <cell r="D2768" t="str">
            <v>m2</v>
          </cell>
          <cell r="E2768">
            <v>1.0080000000000002</v>
          </cell>
        </row>
        <row r="2769">
          <cell r="B2769">
            <v>3802.0300000000007</v>
          </cell>
          <cell r="C2769" t="str">
            <v>Geotextil PAVCO 1700 T</v>
          </cell>
          <cell r="D2769" t="str">
            <v>m2</v>
          </cell>
          <cell r="E2769">
            <v>1.1760000000000002</v>
          </cell>
        </row>
        <row r="2770">
          <cell r="B2770">
            <v>3802.040000000001</v>
          </cell>
          <cell r="C2770" t="str">
            <v>Geotextil PAVCO 2100 T</v>
          </cell>
          <cell r="D2770" t="str">
            <v>m2</v>
          </cell>
          <cell r="E2770">
            <v>1.4560000000000002</v>
          </cell>
        </row>
        <row r="2771">
          <cell r="B2771">
            <v>3802.050000000001</v>
          </cell>
          <cell r="C2771" t="str">
            <v>Geotextil PAVCO 2400 T</v>
          </cell>
          <cell r="D2771" t="str">
            <v>m2</v>
          </cell>
          <cell r="E2771">
            <v>1.6576000000000002</v>
          </cell>
        </row>
        <row r="2772">
          <cell r="B2772">
            <v>3803</v>
          </cell>
          <cell r="C2772" t="str">
            <v>BOLSACRETOS PAVCO</v>
          </cell>
        </row>
        <row r="2773">
          <cell r="B2773">
            <v>3803.01</v>
          </cell>
          <cell r="C2773" t="str">
            <v>Bolsacreto PAVCO 1401 (2.40x1.20)</v>
          </cell>
          <cell r="D2773" t="str">
            <v>u</v>
          </cell>
          <cell r="E2773">
            <v>7.929600000000001</v>
          </cell>
        </row>
        <row r="2774">
          <cell r="B2774">
            <v>3804</v>
          </cell>
          <cell r="C2774" t="str">
            <v>GEOMALLAS (GEOGRID) TENSAR</v>
          </cell>
        </row>
        <row r="2775">
          <cell r="B2775">
            <v>3804.01</v>
          </cell>
          <cell r="C2775" t="str">
            <v>Tensar - BX 1100</v>
          </cell>
          <cell r="D2775" t="str">
            <v>m2</v>
          </cell>
          <cell r="E2775">
            <v>3.0576000000000003</v>
          </cell>
        </row>
        <row r="2776">
          <cell r="B2776">
            <v>3804.0200000000004</v>
          </cell>
          <cell r="C2776" t="str">
            <v>Tensar - BX 1610</v>
          </cell>
          <cell r="D2776" t="str">
            <v>m2</v>
          </cell>
          <cell r="E2776">
            <v>4.368</v>
          </cell>
        </row>
        <row r="2777">
          <cell r="B2777">
            <v>3804.0300000000007</v>
          </cell>
          <cell r="C2777" t="str">
            <v>Tensar - UX 1500 SB</v>
          </cell>
          <cell r="D2777" t="str">
            <v>m2</v>
          </cell>
          <cell r="E2777">
            <v>8.534400000000002</v>
          </cell>
        </row>
        <row r="2778">
          <cell r="B2778">
            <v>3804.040000000001</v>
          </cell>
          <cell r="C2778" t="str">
            <v>Tensar - UX 1500 HS</v>
          </cell>
          <cell r="D2778" t="str">
            <v>m2</v>
          </cell>
          <cell r="E2778">
            <v>10.5616</v>
          </cell>
        </row>
        <row r="2779">
          <cell r="B2779">
            <v>3804.050000000001</v>
          </cell>
          <cell r="C2779" t="str">
            <v>Geomembrana HDPE liners 0,75mm</v>
          </cell>
          <cell r="D2779" t="str">
            <v>m2</v>
          </cell>
          <cell r="E2779">
            <v>3.85</v>
          </cell>
        </row>
        <row r="2780">
          <cell r="B2780">
            <v>3804.0600000000013</v>
          </cell>
          <cell r="C2780" t="str">
            <v>Geomembrana LDPE 2,5mm</v>
          </cell>
          <cell r="D2780" t="str">
            <v>m2</v>
          </cell>
          <cell r="E2780">
            <v>5.5216</v>
          </cell>
        </row>
        <row r="2781">
          <cell r="B2781">
            <v>3900</v>
          </cell>
          <cell r="C2781" t="str">
            <v>DESAGUES</v>
          </cell>
        </row>
        <row r="2782">
          <cell r="B2782">
            <v>3901</v>
          </cell>
          <cell r="C2782" t="str">
            <v>REJILLAS DE PROTECCION DE DESAGUES</v>
          </cell>
        </row>
        <row r="2783">
          <cell r="B2783">
            <v>3901.01</v>
          </cell>
          <cell r="C2783" t="str">
            <v>Rejilla  75 mm Plana - Aluminio                                </v>
          </cell>
          <cell r="D2783" t="str">
            <v> u   </v>
          </cell>
          <cell r="E2783">
            <v>1.2320000000000002</v>
          </cell>
        </row>
        <row r="2784">
          <cell r="B2784">
            <v>3901.0200000000004</v>
          </cell>
          <cell r="C2784" t="str">
            <v>Rejilla  A   - 90 mm . Exagonal Plana- Aluminio                               </v>
          </cell>
          <cell r="D2784" t="str">
            <v> u   </v>
          </cell>
          <cell r="E2784">
            <v>1.0752000000000002</v>
          </cell>
        </row>
        <row r="2785">
          <cell r="B2785">
            <v>3901.0300000000007</v>
          </cell>
          <cell r="C2785" t="str">
            <v>Rejilla  CC - 100 x 50 mm - Aluminio (Cubiertas y vigacanales)</v>
          </cell>
          <cell r="D2785" t="str">
            <v> u   </v>
          </cell>
          <cell r="E2785">
            <v>6.630400000000001</v>
          </cell>
        </row>
        <row r="2786">
          <cell r="B2786">
            <v>3901.040000000001</v>
          </cell>
          <cell r="C2786" t="str">
            <v>Rejilla  CC  - 150 x 110  mm - Aluminio (cubiertas y vigacanales)                        </v>
          </cell>
          <cell r="D2786" t="str">
            <v> u   </v>
          </cell>
          <cell r="E2786">
            <v>13.619200000000001</v>
          </cell>
        </row>
        <row r="2787">
          <cell r="B2787">
            <v>3901.050000000001</v>
          </cell>
          <cell r="C2787" t="str">
            <v>Rejilla  I   - 100 x 75 mm - Aluminio Tipo Italiana              </v>
          </cell>
          <cell r="D2787" t="str">
            <v> u   </v>
          </cell>
          <cell r="E2787">
            <v>3.696</v>
          </cell>
        </row>
        <row r="2788">
          <cell r="B2788">
            <v>3901.0600000000013</v>
          </cell>
          <cell r="C2788" t="str">
            <v>Rejilla  PC  - Aluminio -125 x 125  mm                          </v>
          </cell>
          <cell r="D2788" t="str">
            <v> u   </v>
          </cell>
          <cell r="E2788">
            <v>2.8112</v>
          </cell>
        </row>
        <row r="2789">
          <cell r="B2789">
            <v>3901.0700000000015</v>
          </cell>
          <cell r="C2789" t="str">
            <v>Rejilla  S - 75 x 50 mm - Aluminio (Sifón contra malos olores)</v>
          </cell>
          <cell r="D2789" t="str">
            <v> u   </v>
          </cell>
          <cell r="E2789">
            <v>3.7968000000000006</v>
          </cell>
        </row>
        <row r="2790">
          <cell r="B2790">
            <v>3901.0800000000017</v>
          </cell>
          <cell r="C2790" t="str">
            <v>Rejilla  S   - 150 x 150 x 110  mm - Aluminio (Sifón contra malos olores)                   </v>
          </cell>
          <cell r="D2790" t="str">
            <v> u   </v>
          </cell>
          <cell r="E2790">
            <v>8.904000000000002</v>
          </cell>
        </row>
        <row r="2791">
          <cell r="B2791">
            <v>3901.090000000002</v>
          </cell>
          <cell r="C2791" t="str">
            <v>Rejilla  SC  - 50 x 75 mm Aluminio  (Sifón contra malos olores)                 </v>
          </cell>
          <cell r="D2791" t="str">
            <v> u   </v>
          </cell>
          <cell r="E2791">
            <v>3.9312</v>
          </cell>
        </row>
        <row r="2792">
          <cell r="B2792">
            <v>3901.100000000002</v>
          </cell>
          <cell r="C2792" t="str">
            <v>Rejilla  T   -  75 x  50 mm - aluminio (Para tubo PVC)                       </v>
          </cell>
          <cell r="D2792" t="str">
            <v> u   </v>
          </cell>
          <cell r="E2792">
            <v>2.4640000000000004</v>
          </cell>
        </row>
        <row r="2793">
          <cell r="B2793">
            <v>3901.1100000000024</v>
          </cell>
          <cell r="C2793" t="str">
            <v>Rejilla  TA  -  70 x  50 mm - Aluminio (Anticucarachas)                        </v>
          </cell>
          <cell r="D2793" t="str">
            <v> u   </v>
          </cell>
          <cell r="E2793">
            <v>2.6992000000000003</v>
          </cell>
        </row>
        <row r="2794">
          <cell r="B2794">
            <v>3901.1200000000026</v>
          </cell>
          <cell r="C2794" t="str">
            <v>Rejilla  TA  - 80 x 80 x 50 mm Bronce (Anticucarachas)                </v>
          </cell>
          <cell r="D2794" t="str">
            <v> u   </v>
          </cell>
          <cell r="E2794">
            <v>4.8608</v>
          </cell>
        </row>
        <row r="2795">
          <cell r="B2795">
            <v>3901.130000000003</v>
          </cell>
          <cell r="C2795" t="str">
            <v>Rejilla  TC  - 125 x 75 mm Combinado (Concéntricas)            </v>
          </cell>
          <cell r="D2795" t="str">
            <v> u   </v>
          </cell>
          <cell r="E2795">
            <v>7.548800000000001</v>
          </cell>
        </row>
        <row r="2796">
          <cell r="B2796">
            <v>3901.140000000003</v>
          </cell>
          <cell r="C2796" t="str">
            <v>Rejilla  TI  - 150 x 110mm - Aluminio (Tapas de Inspección)</v>
          </cell>
          <cell r="D2796" t="str">
            <v> u   </v>
          </cell>
          <cell r="E2796">
            <v>10.8528</v>
          </cell>
        </row>
        <row r="2797">
          <cell r="B2797">
            <v>3901.1500000000033</v>
          </cell>
          <cell r="C2797" t="str">
            <v>Rejilla  V   - 200 x 200 mm Plástico                  </v>
          </cell>
          <cell r="D2797" t="str">
            <v> u   </v>
          </cell>
          <cell r="E2797">
            <v>6.339200000000001</v>
          </cell>
        </row>
        <row r="2798">
          <cell r="B2798">
            <v>3901.1600000000035</v>
          </cell>
          <cell r="C2798" t="str">
            <v>Rejilla  VP  - 75 mm Válvula Pozuelo. Cobre</v>
          </cell>
          <cell r="D2798" t="str">
            <v> u   </v>
          </cell>
          <cell r="E2798">
            <v>3.3936</v>
          </cell>
        </row>
        <row r="2799">
          <cell r="B2799">
            <v>3901.1700000000037</v>
          </cell>
          <cell r="C2799" t="str">
            <v>Rejilla Platina dentada 25x3, romb.250x80mm           </v>
          </cell>
          <cell r="D2799" t="str">
            <v> m2  </v>
          </cell>
          <cell r="E2799">
            <v>44.800000000000004</v>
          </cell>
        </row>
        <row r="2800">
          <cell r="B2800">
            <v>4000</v>
          </cell>
          <cell r="C2800" t="str">
            <v>OTROS - DETALLES</v>
          </cell>
        </row>
        <row r="2801">
          <cell r="B2801">
            <v>4001</v>
          </cell>
          <cell r="C2801" t="str">
            <v>Equipo de topografía</v>
          </cell>
          <cell r="D2801" t="str">
            <v>Hora</v>
          </cell>
          <cell r="E2801">
            <v>5</v>
          </cell>
        </row>
        <row r="2802">
          <cell r="B2802">
            <v>4002</v>
          </cell>
          <cell r="C2802" t="str">
            <v>Herramienta menor (5 % de M.de O.)</v>
          </cell>
          <cell r="E2802">
            <v>0.05</v>
          </cell>
        </row>
        <row r="2803">
          <cell r="B2803">
            <v>4003</v>
          </cell>
          <cell r="C2803" t="str">
            <v>Elaborado en: 2003.02</v>
          </cell>
        </row>
        <row r="2804">
          <cell r="B2804">
            <v>4004</v>
          </cell>
          <cell r="C2804" t="str">
            <v>Contrato de Consultoría con Ing. Patricio Paredes López. </v>
          </cell>
        </row>
        <row r="2805">
          <cell r="B2805">
            <v>4005</v>
          </cell>
          <cell r="C2805" t="str">
            <v>Disposición Final de los Desechos Sólidos de las Ciudades de Palestina, Santa Lucia y Daule</v>
          </cell>
        </row>
        <row r="2806">
          <cell r="B2806">
            <v>4006</v>
          </cell>
        </row>
        <row r="2807">
          <cell r="B2807">
            <v>4007</v>
          </cell>
          <cell r="C2807" t="str">
            <v>ANALISIS DE PRECIOS UNITARIOS - REFERENCIAL - ESTUDIOS DEFINITIVOS</v>
          </cell>
        </row>
        <row r="2808">
          <cell r="B2808">
            <v>5000</v>
          </cell>
          <cell r="C2808" t="str">
            <v>MANO/OBRA POR CATEGORIAS</v>
          </cell>
        </row>
        <row r="2809">
          <cell r="B2809">
            <v>5001</v>
          </cell>
          <cell r="C2809" t="str">
            <v>Categoría I</v>
          </cell>
          <cell r="D2809" t="str">
            <v>c/h</v>
          </cell>
          <cell r="E2809">
            <v>1.09</v>
          </cell>
        </row>
        <row r="2810">
          <cell r="B2810">
            <v>5002</v>
          </cell>
          <cell r="C2810" t="str">
            <v>Categoría II</v>
          </cell>
          <cell r="D2810" t="str">
            <v>c/h</v>
          </cell>
          <cell r="E2810">
            <v>1.11</v>
          </cell>
        </row>
        <row r="2811">
          <cell r="B2811">
            <v>5003</v>
          </cell>
          <cell r="C2811" t="str">
            <v>Categoría III</v>
          </cell>
          <cell r="D2811" t="str">
            <v>c/h</v>
          </cell>
          <cell r="E2811">
            <v>1.12</v>
          </cell>
        </row>
        <row r="2812">
          <cell r="B2812">
            <v>5004</v>
          </cell>
          <cell r="C2812" t="str">
            <v>Categoría IV</v>
          </cell>
          <cell r="D2812" t="str">
            <v>c/h</v>
          </cell>
          <cell r="E2812">
            <v>1.14</v>
          </cell>
        </row>
        <row r="2813">
          <cell r="B2813">
            <v>5005</v>
          </cell>
          <cell r="C2813" t="str">
            <v>Categoría V</v>
          </cell>
          <cell r="D2813" t="str">
            <v>c/h</v>
          </cell>
          <cell r="E2813">
            <v>1.15</v>
          </cell>
        </row>
        <row r="2814">
          <cell r="B2814">
            <v>5006</v>
          </cell>
          <cell r="C2814" t="str">
            <v>Laboratorista 3</v>
          </cell>
          <cell r="D2814" t="str">
            <v>c/h</v>
          </cell>
          <cell r="E2814">
            <v>1.16</v>
          </cell>
        </row>
        <row r="2815">
          <cell r="B2815">
            <v>5007</v>
          </cell>
          <cell r="C2815" t="str">
            <v>Ayudante laboratorio</v>
          </cell>
          <cell r="D2815" t="str">
            <v>c/h</v>
          </cell>
          <cell r="E2815">
            <v>1.12</v>
          </cell>
        </row>
        <row r="2816">
          <cell r="B2816">
            <v>5008</v>
          </cell>
          <cell r="C2816" t="str">
            <v>Topógrafo 4</v>
          </cell>
          <cell r="D2816" t="str">
            <v>c/h</v>
          </cell>
          <cell r="E2816">
            <v>1.16</v>
          </cell>
        </row>
        <row r="2817">
          <cell r="B2817">
            <v>5009</v>
          </cell>
          <cell r="C2817" t="str">
            <v>Práctico Topografía</v>
          </cell>
          <cell r="D2817" t="str">
            <v>c/h</v>
          </cell>
          <cell r="E2817">
            <v>1.13</v>
          </cell>
        </row>
        <row r="2818">
          <cell r="B2818">
            <v>5010</v>
          </cell>
          <cell r="C2818" t="str">
            <v>Chofer Clase E</v>
          </cell>
          <cell r="D2818" t="str">
            <v>c/h</v>
          </cell>
          <cell r="E2818">
            <v>1.15</v>
          </cell>
        </row>
        <row r="2819">
          <cell r="B2819">
            <v>5011</v>
          </cell>
          <cell r="C2819" t="str">
            <v>Mecánico Mantenimiento</v>
          </cell>
          <cell r="D2819" t="str">
            <v>c/h</v>
          </cell>
          <cell r="E2819">
            <v>1.23</v>
          </cell>
        </row>
        <row r="2820">
          <cell r="B2820">
            <v>5012</v>
          </cell>
          <cell r="C2820" t="str">
            <v>Ayudante Maquinaria</v>
          </cell>
          <cell r="D2820" t="str">
            <v>c/h</v>
          </cell>
          <cell r="E2820">
            <v>1.12</v>
          </cell>
        </row>
        <row r="2821">
          <cell r="B2821">
            <v>5013</v>
          </cell>
          <cell r="C2821" t="str">
            <v>Operador Grupo 1</v>
          </cell>
          <cell r="D2821" t="str">
            <v>c/h</v>
          </cell>
          <cell r="E2821">
            <v>1.23</v>
          </cell>
        </row>
        <row r="2822">
          <cell r="B2822">
            <v>5014</v>
          </cell>
          <cell r="C2822" t="str">
            <v>Operador Grupo 2</v>
          </cell>
          <cell r="D2822" t="str">
            <v>c/h</v>
          </cell>
          <cell r="E2822">
            <v>1.19</v>
          </cell>
        </row>
        <row r="2823">
          <cell r="B2823">
            <v>6000</v>
          </cell>
          <cell r="C2823" t="str">
            <v>Agua</v>
          </cell>
          <cell r="D2823" t="str">
            <v>m3</v>
          </cell>
          <cell r="E2823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"/>
      <sheetName val="II"/>
      <sheetName val="III"/>
      <sheetName val="balanza"/>
      <sheetName val="COMPOSTERAS"/>
      <sheetName val="C1"/>
      <sheetName val="C2"/>
      <sheetName val="C3"/>
      <sheetName val="C4"/>
      <sheetName val="TALLER"/>
      <sheetName val="estaciones"/>
      <sheetName val="Cierre tecnico daule"/>
      <sheetName val="cierre tecnico palestina"/>
      <sheetName val="equipos"/>
      <sheetName val="1320"/>
      <sheetName val="1321"/>
      <sheetName val="1323"/>
      <sheetName val="1324"/>
      <sheetName val="1330"/>
    </sheetNames>
    <sheetDataSet>
      <sheetData sheetId="10">
        <row r="21">
          <cell r="E21">
            <v>112</v>
          </cell>
        </row>
        <row r="25">
          <cell r="F25">
            <v>12.07188</v>
          </cell>
        </row>
        <row r="26">
          <cell r="F26">
            <v>1.9305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5" zoomScaleSheetLayoutView="75" workbookViewId="0" topLeftCell="A1">
      <selection activeCell="H81" sqref="B1:H81"/>
    </sheetView>
  </sheetViews>
  <sheetFormatPr defaultColWidth="11.421875" defaultRowHeight="15" customHeight="1"/>
  <cols>
    <col min="1" max="2" width="8.57421875" style="2" customWidth="1"/>
    <col min="3" max="3" width="49.140625" style="2" customWidth="1"/>
    <col min="4" max="4" width="8.421875" style="2" customWidth="1"/>
    <col min="5" max="5" width="11.28125" style="5" customWidth="1"/>
    <col min="6" max="6" width="16.00390625" style="2" customWidth="1"/>
    <col min="7" max="7" width="14.00390625" style="2" hidden="1" customWidth="1"/>
    <col min="8" max="8" width="16.00390625" style="2" customWidth="1"/>
    <col min="9" max="16384" width="14.8515625" style="2" customWidth="1"/>
  </cols>
  <sheetData>
    <row r="1" spans="1:8" ht="81.75" customHeight="1">
      <c r="A1" s="1"/>
      <c r="B1" s="26" t="s">
        <v>0</v>
      </c>
      <c r="C1" s="26"/>
      <c r="D1" s="26"/>
      <c r="E1" s="26"/>
      <c r="F1" s="26"/>
      <c r="G1" s="26"/>
      <c r="H1" s="26"/>
    </row>
    <row r="2" spans="1:8" ht="24" customHeight="1">
      <c r="A2" s="3"/>
      <c r="B2" s="4">
        <f>IF($A2=0,"",VLOOKUP($A2,'[1]LISTA'!$B$4:$E$3191,2))</f>
      </c>
      <c r="F2" s="6"/>
      <c r="H2" s="6"/>
    </row>
    <row r="3" spans="1:2" ht="25.5" customHeight="1">
      <c r="A3" s="3">
        <v>4005</v>
      </c>
      <c r="B3" s="4" t="str">
        <f>IF($A3=0,"",VLOOKUP($A3,'[1]LISTA'!$B$4:$E$3191,2))</f>
        <v>Disposición Final de los Desechos Sólidos de las Ciudades de Palestina, Santa Lucia y Daule</v>
      </c>
    </row>
    <row r="4" spans="1:8" ht="23.25" customHeight="1">
      <c r="A4" s="3"/>
      <c r="B4" s="4" t="s">
        <v>1</v>
      </c>
      <c r="C4" s="27" t="s">
        <v>85</v>
      </c>
      <c r="D4" s="27"/>
      <c r="E4" s="27"/>
      <c r="F4" s="27"/>
      <c r="G4" s="27"/>
      <c r="H4" s="27"/>
    </row>
    <row r="5" spans="2:7" ht="19.5" customHeight="1">
      <c r="B5" s="28" t="s">
        <v>2</v>
      </c>
      <c r="C5" s="28"/>
      <c r="D5" s="28"/>
      <c r="E5" s="28"/>
      <c r="F5" s="28"/>
      <c r="G5" s="28"/>
    </row>
    <row r="6" ht="15.75" customHeight="1">
      <c r="C6" s="7" t="s">
        <v>82</v>
      </c>
    </row>
    <row r="7" spans="2:8" s="8" customFormat="1" ht="15" customHeight="1"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7</v>
      </c>
    </row>
    <row r="8" spans="1:8" ht="24.75" customHeight="1">
      <c r="A8" s="11"/>
      <c r="B8" s="12">
        <v>200</v>
      </c>
      <c r="C8" s="13" t="s">
        <v>9</v>
      </c>
      <c r="D8" s="14"/>
      <c r="E8" s="15"/>
      <c r="F8" s="14"/>
      <c r="G8" s="16"/>
      <c r="H8" s="16"/>
    </row>
    <row r="9" spans="1:8" ht="24.75" customHeight="1">
      <c r="A9" s="2">
        <v>1</v>
      </c>
      <c r="B9" s="17">
        <v>202</v>
      </c>
      <c r="C9" s="18" t="s">
        <v>10</v>
      </c>
      <c r="D9" s="17" t="s">
        <v>11</v>
      </c>
      <c r="E9" s="19">
        <f>30*8.5</f>
        <v>255</v>
      </c>
      <c r="F9" s="19">
        <f>+'[1]202'!H50</f>
        <v>0.5</v>
      </c>
      <c r="G9" s="20">
        <f>IF($A9=0,"",ROUND($E9*$F9,2))</f>
        <v>127.5</v>
      </c>
      <c r="H9" s="20">
        <f>IF($A9=0,"",ROUND($E9*$F9,2))</f>
        <v>127.5</v>
      </c>
    </row>
    <row r="10" spans="1:8" ht="24.75" customHeight="1">
      <c r="A10" s="2">
        <v>4</v>
      </c>
      <c r="B10" s="17">
        <v>210</v>
      </c>
      <c r="C10" s="21" t="s">
        <v>12</v>
      </c>
      <c r="D10" s="17" t="s">
        <v>13</v>
      </c>
      <c r="E10" s="19">
        <f>+E9*0.6</f>
        <v>153</v>
      </c>
      <c r="F10" s="19">
        <f>+'[1]210'!H50</f>
        <v>15.75</v>
      </c>
      <c r="G10" s="20">
        <f>IF($A10=0,"",ROUND($E10*$F10,2))</f>
        <v>2409.75</v>
      </c>
      <c r="H10" s="20">
        <f>IF($A10=0,"",ROUND($E10*$F10,2))</f>
        <v>2409.75</v>
      </c>
    </row>
    <row r="11" spans="1:8" ht="24.75" customHeight="1">
      <c r="A11" s="2">
        <v>3</v>
      </c>
      <c r="B11" s="29" t="s">
        <v>14</v>
      </c>
      <c r="C11" s="30"/>
      <c r="D11" s="30"/>
      <c r="E11" s="30"/>
      <c r="F11" s="31"/>
      <c r="G11" s="20"/>
      <c r="H11" s="20">
        <f>IF($A11=0,"",SUM(H9:H10))</f>
        <v>2537.25</v>
      </c>
    </row>
    <row r="12" spans="2:8" ht="24.75" customHeight="1">
      <c r="B12" s="12">
        <v>300</v>
      </c>
      <c r="C12" s="32" t="s">
        <v>15</v>
      </c>
      <c r="D12" s="33"/>
      <c r="E12" s="33"/>
      <c r="F12" s="33"/>
      <c r="G12" s="33"/>
      <c r="H12" s="34"/>
    </row>
    <row r="13" spans="1:8" ht="24.75" customHeight="1">
      <c r="A13" s="2">
        <v>5</v>
      </c>
      <c r="B13" s="17">
        <v>301</v>
      </c>
      <c r="C13" s="18" t="s">
        <v>16</v>
      </c>
      <c r="D13" s="17" t="s">
        <v>13</v>
      </c>
      <c r="E13" s="19">
        <f>1.2*1.2*0.03*12</f>
        <v>0.5184</v>
      </c>
      <c r="F13" s="19">
        <f>+'[1]301'!H50</f>
        <v>64.76</v>
      </c>
      <c r="G13" s="20">
        <f aca="true" t="shared" si="0" ref="G13:H19">IF($A13=0,"",ROUND($E13*$F13,2))</f>
        <v>33.57</v>
      </c>
      <c r="H13" s="20">
        <f t="shared" si="0"/>
        <v>33.57</v>
      </c>
    </row>
    <row r="14" spans="1:9" ht="24.75" customHeight="1">
      <c r="A14" s="2">
        <f>+A13+1</f>
        <v>6</v>
      </c>
      <c r="B14" s="17">
        <v>303</v>
      </c>
      <c r="C14" s="21" t="s">
        <v>17</v>
      </c>
      <c r="D14" s="17" t="s">
        <v>13</v>
      </c>
      <c r="E14" s="19">
        <f>1.2*1.2*0.2*12</f>
        <v>3.4559999999999995</v>
      </c>
      <c r="F14" s="19">
        <f>+'[1]303'!H50</f>
        <v>81.7</v>
      </c>
      <c r="G14" s="20">
        <f t="shared" si="0"/>
        <v>282.36</v>
      </c>
      <c r="H14" s="20">
        <f t="shared" si="0"/>
        <v>282.36</v>
      </c>
      <c r="I14" s="5"/>
    </row>
    <row r="15" spans="1:8" ht="24.75" customHeight="1">
      <c r="A15" s="2">
        <f>+A14+1</f>
        <v>7</v>
      </c>
      <c r="B15" s="17">
        <v>304</v>
      </c>
      <c r="C15" s="21" t="s">
        <v>18</v>
      </c>
      <c r="D15" s="17" t="s">
        <v>13</v>
      </c>
      <c r="E15" s="19">
        <f>20*0.25*0.25*2+4*0.25*0.25*12</f>
        <v>5.5</v>
      </c>
      <c r="F15" s="19">
        <f>+'[1]304'!H50</f>
        <v>146.38</v>
      </c>
      <c r="G15" s="20">
        <f t="shared" si="0"/>
        <v>805.09</v>
      </c>
      <c r="H15" s="20">
        <f t="shared" si="0"/>
        <v>805.09</v>
      </c>
    </row>
    <row r="16" spans="1:8" ht="24.75" customHeight="1">
      <c r="A16" s="2">
        <f>+A15+1</f>
        <v>8</v>
      </c>
      <c r="B16" s="17">
        <v>305</v>
      </c>
      <c r="C16" s="21" t="s">
        <v>19</v>
      </c>
      <c r="D16" s="17" t="s">
        <v>13</v>
      </c>
      <c r="E16" s="19">
        <f>0.35*0.35*4.3*12</f>
        <v>6.321</v>
      </c>
      <c r="F16" s="19">
        <f>+'[1]305'!H50</f>
        <v>203.27</v>
      </c>
      <c r="G16" s="20">
        <f t="shared" si="0"/>
        <v>1284.87</v>
      </c>
      <c r="H16" s="20">
        <f t="shared" si="0"/>
        <v>1284.87</v>
      </c>
    </row>
    <row r="17" spans="1:8" ht="24.75" customHeight="1">
      <c r="A17" s="2">
        <v>9</v>
      </c>
      <c r="B17" s="17">
        <v>306</v>
      </c>
      <c r="C17" s="21" t="s">
        <v>20</v>
      </c>
      <c r="D17" s="17" t="s">
        <v>13</v>
      </c>
      <c r="E17" s="19">
        <f>0.25*0.25*20*2+0.25*0.25*12*4</f>
        <v>5.5</v>
      </c>
      <c r="F17" s="19">
        <f>+'[1]306'!H50</f>
        <v>197.8</v>
      </c>
      <c r="G17" s="20">
        <f t="shared" si="0"/>
        <v>1087.9</v>
      </c>
      <c r="H17" s="20">
        <f t="shared" si="0"/>
        <v>1087.9</v>
      </c>
    </row>
    <row r="18" spans="1:8" ht="24.75" customHeight="1">
      <c r="A18" s="2">
        <f>+A15+1</f>
        <v>8</v>
      </c>
      <c r="B18" s="17">
        <v>315</v>
      </c>
      <c r="C18" s="21" t="s">
        <v>21</v>
      </c>
      <c r="D18" s="17" t="s">
        <v>22</v>
      </c>
      <c r="E18" s="19">
        <v>26</v>
      </c>
      <c r="F18" s="19">
        <f>+'[1]315'!H50</f>
        <v>6.13</v>
      </c>
      <c r="G18" s="20">
        <f t="shared" si="0"/>
        <v>159.38</v>
      </c>
      <c r="H18" s="20">
        <f t="shared" si="0"/>
        <v>159.38</v>
      </c>
    </row>
    <row r="19" spans="1:10" ht="24.75" customHeight="1">
      <c r="A19" s="2">
        <f>+A18+1</f>
        <v>9</v>
      </c>
      <c r="B19" s="17">
        <v>318</v>
      </c>
      <c r="C19" s="21" t="s">
        <v>23</v>
      </c>
      <c r="D19" s="17" t="s">
        <v>24</v>
      </c>
      <c r="E19" s="19">
        <f>1362*1.67</f>
        <v>2274.54</v>
      </c>
      <c r="F19" s="19">
        <f>+'[1]318'!H50</f>
        <v>1.43</v>
      </c>
      <c r="G19" s="20">
        <f t="shared" si="0"/>
        <v>3252.59</v>
      </c>
      <c r="H19" s="20">
        <f t="shared" si="0"/>
        <v>3252.59</v>
      </c>
      <c r="J19" s="5"/>
    </row>
    <row r="20" spans="1:8" ht="24.75" customHeight="1">
      <c r="A20" s="2">
        <v>4</v>
      </c>
      <c r="B20" s="29" t="s">
        <v>14</v>
      </c>
      <c r="C20" s="30"/>
      <c r="D20" s="30"/>
      <c r="E20" s="30"/>
      <c r="F20" s="31"/>
      <c r="G20" s="20"/>
      <c r="H20" s="20">
        <f>IF($A20=0,"",SUM(H13:H19))</f>
        <v>6905.76</v>
      </c>
    </row>
    <row r="21" spans="2:8" ht="24.75" customHeight="1">
      <c r="B21" s="12">
        <v>400</v>
      </c>
      <c r="C21" s="32" t="s">
        <v>25</v>
      </c>
      <c r="D21" s="33"/>
      <c r="E21" s="33"/>
      <c r="F21" s="33"/>
      <c r="G21" s="33"/>
      <c r="H21" s="34"/>
    </row>
    <row r="22" spans="1:8" ht="24.75" customHeight="1">
      <c r="A22" s="2">
        <v>11</v>
      </c>
      <c r="B22" s="17">
        <v>403</v>
      </c>
      <c r="C22" s="18" t="s">
        <v>26</v>
      </c>
      <c r="D22" s="17" t="s">
        <v>22</v>
      </c>
      <c r="E22" s="19">
        <v>50</v>
      </c>
      <c r="F22" s="19">
        <f>+'[1]403'!H50</f>
        <v>16.63</v>
      </c>
      <c r="G22" s="20">
        <f aca="true" t="shared" si="1" ref="G22:H26">IF($A22=0,"",ROUND($E22*$F22,2))</f>
        <v>831.5</v>
      </c>
      <c r="H22" s="20">
        <f t="shared" si="1"/>
        <v>831.5</v>
      </c>
    </row>
    <row r="23" spans="1:8" ht="24.75" customHeight="1">
      <c r="A23" s="2">
        <v>11</v>
      </c>
      <c r="B23" s="17">
        <v>406</v>
      </c>
      <c r="C23" s="18" t="s">
        <v>27</v>
      </c>
      <c r="D23" s="17" t="s">
        <v>11</v>
      </c>
      <c r="E23" s="19">
        <f>30*2.5*2+10*2.5*2</f>
        <v>200</v>
      </c>
      <c r="F23" s="19">
        <f>+'[1]406'!H50</f>
        <v>10.73</v>
      </c>
      <c r="G23" s="20">
        <f t="shared" si="1"/>
        <v>2146</v>
      </c>
      <c r="H23" s="20">
        <f t="shared" si="1"/>
        <v>2146</v>
      </c>
    </row>
    <row r="24" spans="1:8" ht="24.75" customHeight="1">
      <c r="A24" s="2">
        <v>14</v>
      </c>
      <c r="B24" s="17">
        <v>412</v>
      </c>
      <c r="C24" s="21" t="s">
        <v>28</v>
      </c>
      <c r="D24" s="17" t="s">
        <v>29</v>
      </c>
      <c r="E24" s="19">
        <v>6</v>
      </c>
      <c r="F24" s="19">
        <f>+'[1]412'!H50</f>
        <v>26.32</v>
      </c>
      <c r="G24" s="20">
        <f t="shared" si="1"/>
        <v>157.92</v>
      </c>
      <c r="H24" s="20">
        <f t="shared" si="1"/>
        <v>157.92</v>
      </c>
    </row>
    <row r="25" spans="1:8" ht="24.75" customHeight="1">
      <c r="A25" s="2">
        <f>+A24+1</f>
        <v>15</v>
      </c>
      <c r="B25" s="17">
        <v>413</v>
      </c>
      <c r="C25" s="18" t="s">
        <v>30</v>
      </c>
      <c r="D25" s="17" t="s">
        <v>29</v>
      </c>
      <c r="E25" s="19">
        <v>6</v>
      </c>
      <c r="F25" s="19">
        <f>+'[1]413'!H50</f>
        <v>19.06</v>
      </c>
      <c r="G25" s="20">
        <f t="shared" si="1"/>
        <v>114.36</v>
      </c>
      <c r="H25" s="20">
        <f t="shared" si="1"/>
        <v>114.36</v>
      </c>
    </row>
    <row r="26" spans="1:8" ht="24.75" customHeight="1">
      <c r="A26" s="2">
        <v>111</v>
      </c>
      <c r="B26" s="17">
        <v>450</v>
      </c>
      <c r="C26" s="21" t="s">
        <v>31</v>
      </c>
      <c r="D26" s="17" t="s">
        <v>13</v>
      </c>
      <c r="E26" s="19">
        <v>8.3</v>
      </c>
      <c r="F26" s="19">
        <f>+'[1]450'!H50</f>
        <v>52.41</v>
      </c>
      <c r="G26" s="20">
        <f t="shared" si="1"/>
        <v>435</v>
      </c>
      <c r="H26" s="20">
        <f t="shared" si="1"/>
        <v>435</v>
      </c>
    </row>
    <row r="27" spans="1:8" ht="24.75" customHeight="1">
      <c r="A27" s="2">
        <v>5</v>
      </c>
      <c r="B27" s="29" t="s">
        <v>14</v>
      </c>
      <c r="C27" s="30"/>
      <c r="D27" s="30"/>
      <c r="E27" s="30"/>
      <c r="F27" s="31"/>
      <c r="G27" s="20"/>
      <c r="H27" s="20">
        <f>IF($A27=0,"",SUM(H22:H26))</f>
        <v>3684.78</v>
      </c>
    </row>
    <row r="28" spans="2:8" ht="24.75" customHeight="1">
      <c r="B28" s="12">
        <v>500</v>
      </c>
      <c r="C28" s="32" t="s">
        <v>32</v>
      </c>
      <c r="D28" s="33"/>
      <c r="E28" s="33"/>
      <c r="F28" s="33"/>
      <c r="G28" s="33"/>
      <c r="H28" s="34"/>
    </row>
    <row r="29" spans="1:8" ht="24.75" customHeight="1">
      <c r="A29" s="2">
        <f>+A25+1</f>
        <v>16</v>
      </c>
      <c r="B29" s="17">
        <v>503</v>
      </c>
      <c r="C29" s="21" t="s">
        <v>33</v>
      </c>
      <c r="D29" s="17" t="s">
        <v>11</v>
      </c>
      <c r="E29" s="19">
        <f>+E23*2</f>
        <v>400</v>
      </c>
      <c r="F29" s="19">
        <f>+'[1]503'!H50</f>
        <v>3.58</v>
      </c>
      <c r="G29" s="20">
        <f>IF($A29=0,"",ROUND($E29*$F29,2))</f>
        <v>1432</v>
      </c>
      <c r="H29" s="20">
        <f>IF($A29=0,"",ROUND($E29*$F29,2))</f>
        <v>1432</v>
      </c>
    </row>
    <row r="30" spans="1:8" ht="24.75" customHeight="1">
      <c r="A30" s="2">
        <f>+A29+1</f>
        <v>17</v>
      </c>
      <c r="B30" s="17">
        <v>507</v>
      </c>
      <c r="C30" s="21" t="s">
        <v>34</v>
      </c>
      <c r="D30" s="17" t="s">
        <v>11</v>
      </c>
      <c r="E30" s="19">
        <v>120</v>
      </c>
      <c r="F30" s="19">
        <f>+'[1]507'!H50</f>
        <v>24.86</v>
      </c>
      <c r="G30" s="20">
        <f>IF($A30=0,"",ROUND($E30*$F30,2))</f>
        <v>2983.2</v>
      </c>
      <c r="H30" s="20">
        <f>IF($A30=0,"",ROUND($E30*$F30,2))</f>
        <v>2983.2</v>
      </c>
    </row>
    <row r="31" spans="1:8" ht="24.75" customHeight="1">
      <c r="A31" s="2">
        <v>6</v>
      </c>
      <c r="B31" s="29" t="s">
        <v>14</v>
      </c>
      <c r="C31" s="30"/>
      <c r="D31" s="30"/>
      <c r="E31" s="30"/>
      <c r="F31" s="31"/>
      <c r="G31" s="20"/>
      <c r="H31" s="20">
        <f>IF($A31=0,"",SUM(H29:H30))</f>
        <v>4415.2</v>
      </c>
    </row>
    <row r="32" spans="2:8" ht="24.75" customHeight="1">
      <c r="B32" s="12">
        <v>600</v>
      </c>
      <c r="C32" s="32" t="s">
        <v>35</v>
      </c>
      <c r="D32" s="33"/>
      <c r="E32" s="33"/>
      <c r="F32" s="33"/>
      <c r="G32" s="33"/>
      <c r="H32" s="34"/>
    </row>
    <row r="33" spans="1:8" ht="24.75" customHeight="1">
      <c r="A33" s="2">
        <f>+A30+1</f>
        <v>18</v>
      </c>
      <c r="B33" s="17">
        <v>603</v>
      </c>
      <c r="C33" s="21" t="s">
        <v>36</v>
      </c>
      <c r="D33" s="17" t="s">
        <v>11</v>
      </c>
      <c r="E33" s="19">
        <f>+E9</f>
        <v>255</v>
      </c>
      <c r="F33" s="19">
        <f>+'[1]603'!H50</f>
        <v>11.75</v>
      </c>
      <c r="G33" s="20">
        <f aca="true" t="shared" si="2" ref="G33:H35">IF($A33=0,"",ROUND($E33*$F33,2))</f>
        <v>2996.25</v>
      </c>
      <c r="H33" s="20">
        <f t="shared" si="2"/>
        <v>2996.25</v>
      </c>
    </row>
    <row r="34" spans="1:8" ht="24.75" customHeight="1">
      <c r="A34" s="2">
        <f>+A33+1</f>
        <v>19</v>
      </c>
      <c r="B34" s="17">
        <v>611</v>
      </c>
      <c r="C34" s="21" t="s">
        <v>37</v>
      </c>
      <c r="D34" s="17" t="s">
        <v>11</v>
      </c>
      <c r="E34" s="19">
        <v>250</v>
      </c>
      <c r="F34" s="19">
        <f>+'[1]611'!H50</f>
        <v>12.21</v>
      </c>
      <c r="G34" s="20">
        <f t="shared" si="2"/>
        <v>3052.5</v>
      </c>
      <c r="H34" s="20">
        <f t="shared" si="2"/>
        <v>3052.5</v>
      </c>
    </row>
    <row r="35" spans="1:8" ht="24.75" customHeight="1">
      <c r="A35" s="2">
        <v>21</v>
      </c>
      <c r="B35" s="17">
        <v>612</v>
      </c>
      <c r="C35" s="21" t="s">
        <v>38</v>
      </c>
      <c r="D35" s="17" t="s">
        <v>11</v>
      </c>
      <c r="E35" s="19">
        <f>+E33</f>
        <v>255</v>
      </c>
      <c r="F35" s="19">
        <f>+'[1]612'!H50</f>
        <v>12.66</v>
      </c>
      <c r="G35" s="20">
        <f t="shared" si="2"/>
        <v>3228.3</v>
      </c>
      <c r="H35" s="20">
        <f t="shared" si="2"/>
        <v>3228.3</v>
      </c>
    </row>
    <row r="36" spans="1:8" ht="24.75" customHeight="1">
      <c r="A36" s="2">
        <v>7</v>
      </c>
      <c r="B36" s="29" t="s">
        <v>14</v>
      </c>
      <c r="C36" s="30"/>
      <c r="D36" s="30"/>
      <c r="E36" s="30"/>
      <c r="F36" s="31"/>
      <c r="G36" s="20"/>
      <c r="H36" s="20">
        <f>IF($A36=0,"",SUM(H33:H35))</f>
        <v>9277.05</v>
      </c>
    </row>
    <row r="37" spans="2:8" ht="24.75" customHeight="1">
      <c r="B37" s="12">
        <v>700</v>
      </c>
      <c r="C37" s="32" t="s">
        <v>39</v>
      </c>
      <c r="D37" s="33"/>
      <c r="E37" s="33"/>
      <c r="F37" s="33"/>
      <c r="G37" s="33"/>
      <c r="H37" s="34"/>
    </row>
    <row r="38" spans="1:8" ht="24.75" customHeight="1">
      <c r="A38" s="2">
        <v>1</v>
      </c>
      <c r="B38" s="17">
        <v>707</v>
      </c>
      <c r="C38" s="18" t="s">
        <v>40</v>
      </c>
      <c r="D38" s="17" t="s">
        <v>29</v>
      </c>
      <c r="E38" s="19">
        <v>4</v>
      </c>
      <c r="F38" s="19">
        <f>+'[1]707'!H50</f>
        <v>14.65</v>
      </c>
      <c r="G38" s="20">
        <f aca="true" t="shared" si="3" ref="G38:H44">IF($A38=0,"",ROUND($E38*$F38,2))</f>
        <v>58.6</v>
      </c>
      <c r="H38" s="20">
        <f t="shared" si="3"/>
        <v>58.6</v>
      </c>
    </row>
    <row r="39" spans="1:8" ht="24.75" customHeight="1">
      <c r="A39" s="2">
        <f>+A38+1</f>
        <v>2</v>
      </c>
      <c r="B39" s="17">
        <v>708</v>
      </c>
      <c r="C39" s="18" t="s">
        <v>41</v>
      </c>
      <c r="D39" s="17" t="s">
        <v>29</v>
      </c>
      <c r="E39" s="19">
        <v>4</v>
      </c>
      <c r="F39" s="19">
        <f>+'[1]708'!H50</f>
        <v>11.46</v>
      </c>
      <c r="G39" s="20">
        <f t="shared" si="3"/>
        <v>45.84</v>
      </c>
      <c r="H39" s="20">
        <f t="shared" si="3"/>
        <v>45.84</v>
      </c>
    </row>
    <row r="40" spans="1:8" ht="24.75" customHeight="1">
      <c r="A40" s="2">
        <f>+A39+1</f>
        <v>3</v>
      </c>
      <c r="B40" s="17">
        <v>709</v>
      </c>
      <c r="C40" s="18" t="s">
        <v>42</v>
      </c>
      <c r="D40" s="17" t="s">
        <v>29</v>
      </c>
      <c r="E40" s="19">
        <v>2</v>
      </c>
      <c r="F40" s="19">
        <f>+'[1]709'!H50</f>
        <v>8.94</v>
      </c>
      <c r="G40" s="20">
        <f t="shared" si="3"/>
        <v>17.88</v>
      </c>
      <c r="H40" s="20">
        <f t="shared" si="3"/>
        <v>17.88</v>
      </c>
    </row>
    <row r="41" spans="1:8" ht="24.75" customHeight="1">
      <c r="A41" s="2">
        <v>50</v>
      </c>
      <c r="B41" s="17">
        <v>724</v>
      </c>
      <c r="C41" s="18" t="s">
        <v>43</v>
      </c>
      <c r="D41" s="17" t="s">
        <v>11</v>
      </c>
      <c r="E41" s="19">
        <v>45</v>
      </c>
      <c r="F41" s="19">
        <f>+'[1]724'!H50</f>
        <v>55.03</v>
      </c>
      <c r="G41" s="20">
        <f t="shared" si="3"/>
        <v>2476.35</v>
      </c>
      <c r="H41" s="20">
        <f t="shared" si="3"/>
        <v>2476.35</v>
      </c>
    </row>
    <row r="42" spans="1:8" ht="24.75" customHeight="1">
      <c r="A42" s="2">
        <v>4</v>
      </c>
      <c r="B42" s="17">
        <v>725</v>
      </c>
      <c r="C42" s="18" t="s">
        <v>44</v>
      </c>
      <c r="D42" s="17" t="s">
        <v>11</v>
      </c>
      <c r="E42" s="19">
        <v>8.4</v>
      </c>
      <c r="F42" s="19">
        <f>+'[1]725'!H49</f>
        <v>67.03</v>
      </c>
      <c r="G42" s="20">
        <f t="shared" si="3"/>
        <v>563.05</v>
      </c>
      <c r="H42" s="20">
        <f t="shared" si="3"/>
        <v>563.05</v>
      </c>
    </row>
    <row r="43" spans="1:8" ht="24.75" customHeight="1">
      <c r="A43" s="2">
        <f>+A42+1</f>
        <v>5</v>
      </c>
      <c r="B43" s="17">
        <v>726</v>
      </c>
      <c r="C43" s="18" t="s">
        <v>45</v>
      </c>
      <c r="D43" s="17" t="s">
        <v>11</v>
      </c>
      <c r="E43" s="19">
        <v>6.4</v>
      </c>
      <c r="F43" s="19">
        <f>+'[1]726'!H50</f>
        <v>85.03</v>
      </c>
      <c r="G43" s="20">
        <f t="shared" si="3"/>
        <v>544.19</v>
      </c>
      <c r="H43" s="20">
        <f t="shared" si="3"/>
        <v>544.19</v>
      </c>
    </row>
    <row r="44" spans="1:8" ht="24.75" customHeight="1">
      <c r="A44" s="2">
        <f>+A43+1</f>
        <v>6</v>
      </c>
      <c r="B44" s="17">
        <v>729</v>
      </c>
      <c r="C44" s="18" t="s">
        <v>46</v>
      </c>
      <c r="D44" s="17" t="s">
        <v>11</v>
      </c>
      <c r="E44" s="19">
        <v>3.6</v>
      </c>
      <c r="F44" s="19">
        <f>+'[1]729'!H50</f>
        <v>82.03</v>
      </c>
      <c r="G44" s="20">
        <f t="shared" si="3"/>
        <v>295.31</v>
      </c>
      <c r="H44" s="20">
        <f t="shared" si="3"/>
        <v>295.31</v>
      </c>
    </row>
    <row r="45" spans="1:8" ht="24.75" customHeight="1">
      <c r="A45" s="2">
        <v>8</v>
      </c>
      <c r="B45" s="29" t="s">
        <v>14</v>
      </c>
      <c r="C45" s="30"/>
      <c r="D45" s="30"/>
      <c r="E45" s="30"/>
      <c r="F45" s="31"/>
      <c r="G45" s="20"/>
      <c r="H45" s="20">
        <f>IF($A45=0,"",SUM(H38:H44))</f>
        <v>4001.2200000000003</v>
      </c>
    </row>
    <row r="46" spans="2:8" ht="24.75" customHeight="1">
      <c r="B46" s="12">
        <v>800</v>
      </c>
      <c r="C46" s="32" t="s">
        <v>47</v>
      </c>
      <c r="D46" s="33"/>
      <c r="E46" s="33"/>
      <c r="F46" s="33"/>
      <c r="G46" s="33"/>
      <c r="H46" s="34"/>
    </row>
    <row r="47" spans="1:8" ht="24.75" customHeight="1">
      <c r="A47" s="2">
        <f>+A43+1</f>
        <v>6</v>
      </c>
      <c r="B47" s="17">
        <v>801</v>
      </c>
      <c r="C47" s="21" t="s">
        <v>48</v>
      </c>
      <c r="D47" s="17" t="s">
        <v>11</v>
      </c>
      <c r="E47" s="19">
        <f>+E23</f>
        <v>200</v>
      </c>
      <c r="F47" s="19">
        <f>+'[1]801'!H50</f>
        <v>1.97</v>
      </c>
      <c r="G47" s="20">
        <f>IF($A47=0,"",ROUND($E47*$F47,2))</f>
        <v>394</v>
      </c>
      <c r="H47" s="20">
        <f>IF($A47=0,"",ROUND($E47*$F47,2))</f>
        <v>394</v>
      </c>
    </row>
    <row r="48" spans="1:8" ht="24.75" customHeight="1">
      <c r="A48" s="2">
        <f>+A47+1</f>
        <v>7</v>
      </c>
      <c r="B48" s="17">
        <v>802</v>
      </c>
      <c r="C48" s="21" t="s">
        <v>49</v>
      </c>
      <c r="D48" s="17" t="s">
        <v>11</v>
      </c>
      <c r="E48" s="19">
        <f>+E47</f>
        <v>200</v>
      </c>
      <c r="F48" s="19">
        <f>+'[1]802'!H50</f>
        <v>2.02</v>
      </c>
      <c r="G48" s="20">
        <f>IF($A48=0,"",ROUND($E48*$F48,2))</f>
        <v>404</v>
      </c>
      <c r="H48" s="20">
        <f>IF($A48=0,"",ROUND($E48*$F48,2))</f>
        <v>404</v>
      </c>
    </row>
    <row r="49" spans="1:8" ht="24.75" customHeight="1">
      <c r="A49" s="2">
        <v>9</v>
      </c>
      <c r="B49" s="29" t="s">
        <v>14</v>
      </c>
      <c r="C49" s="30"/>
      <c r="D49" s="30"/>
      <c r="E49" s="30"/>
      <c r="F49" s="31"/>
      <c r="G49" s="20"/>
      <c r="H49" s="20">
        <f>IF($A49=0,"",SUM(H47:H48))</f>
        <v>798</v>
      </c>
    </row>
    <row r="50" spans="1:8" ht="24.75" customHeight="1">
      <c r="A50" s="22"/>
      <c r="B50" s="12">
        <v>900</v>
      </c>
      <c r="C50" s="32" t="s">
        <v>50</v>
      </c>
      <c r="D50" s="33"/>
      <c r="E50" s="33"/>
      <c r="F50" s="33"/>
      <c r="G50" s="33"/>
      <c r="H50" s="34"/>
    </row>
    <row r="51" spans="1:8" ht="24.75" customHeight="1">
      <c r="A51" s="2">
        <f>+A48+1</f>
        <v>8</v>
      </c>
      <c r="B51" s="17">
        <v>908</v>
      </c>
      <c r="C51" s="18" t="s">
        <v>51</v>
      </c>
      <c r="D51" s="17" t="s">
        <v>11</v>
      </c>
      <c r="E51" s="19">
        <f>30*10</f>
        <v>300</v>
      </c>
      <c r="F51" s="19">
        <f>+'[2]TALLER'!F25</f>
        <v>12.07188</v>
      </c>
      <c r="G51" s="20">
        <f>IF($A51=0,"",ROUND($E51*$F51,2))</f>
        <v>3621.56</v>
      </c>
      <c r="H51" s="20">
        <f>IF($A51=0,"",ROUND($E51*$F51,2))</f>
        <v>3621.56</v>
      </c>
    </row>
    <row r="52" spans="1:8" ht="24.75" customHeight="1">
      <c r="A52" s="2">
        <f>+A51+1</f>
        <v>9</v>
      </c>
      <c r="B52" s="17">
        <v>910</v>
      </c>
      <c r="C52" s="18" t="s">
        <v>52</v>
      </c>
      <c r="D52" s="17" t="s">
        <v>24</v>
      </c>
      <c r="E52" s="19">
        <v>4850</v>
      </c>
      <c r="F52" s="19">
        <f>+'[2]TALLER'!F26</f>
        <v>1.9305</v>
      </c>
      <c r="G52" s="20"/>
      <c r="H52" s="20">
        <f>IF($A52=0,"",ROUND($E52*$F52,2))</f>
        <v>9362.93</v>
      </c>
    </row>
    <row r="53" spans="1:8" ht="24.75" customHeight="1">
      <c r="A53" s="2">
        <v>10</v>
      </c>
      <c r="B53" s="29" t="s">
        <v>14</v>
      </c>
      <c r="C53" s="30"/>
      <c r="D53" s="30"/>
      <c r="E53" s="30"/>
      <c r="F53" s="31"/>
      <c r="G53" s="20"/>
      <c r="H53" s="20">
        <f>SUM(H51:H52)</f>
        <v>12984.49</v>
      </c>
    </row>
    <row r="54" spans="2:8" ht="24.75" customHeight="1">
      <c r="B54" s="23">
        <v>1000</v>
      </c>
      <c r="C54" s="32" t="s">
        <v>53</v>
      </c>
      <c r="D54" s="33"/>
      <c r="E54" s="33"/>
      <c r="F54" s="33"/>
      <c r="G54" s="33"/>
      <c r="H54" s="34"/>
    </row>
    <row r="55" spans="1:8" ht="24.75" customHeight="1">
      <c r="A55" s="2">
        <f>+A51+1</f>
        <v>9</v>
      </c>
      <c r="B55" s="17">
        <v>1002</v>
      </c>
      <c r="C55" s="21" t="s">
        <v>54</v>
      </c>
      <c r="D55" s="17" t="s">
        <v>55</v>
      </c>
      <c r="E55" s="19">
        <v>6</v>
      </c>
      <c r="F55" s="19">
        <f>+'[1]1002'!H50</f>
        <v>13.59</v>
      </c>
      <c r="G55" s="20">
        <f aca="true" t="shared" si="4" ref="G55:H59">IF($A55=0,"",ROUND($E55*$F55,2))</f>
        <v>81.54</v>
      </c>
      <c r="H55" s="20">
        <f t="shared" si="4"/>
        <v>81.54</v>
      </c>
    </row>
    <row r="56" spans="1:8" ht="24.75" customHeight="1">
      <c r="A56" s="2">
        <v>1</v>
      </c>
      <c r="B56" s="17">
        <v>1010</v>
      </c>
      <c r="C56" s="18" t="s">
        <v>56</v>
      </c>
      <c r="D56" s="17" t="s">
        <v>57</v>
      </c>
      <c r="E56" s="19">
        <v>12</v>
      </c>
      <c r="F56" s="19">
        <f>+'[1]1010'!H50</f>
        <v>2.11</v>
      </c>
      <c r="G56" s="20">
        <f t="shared" si="4"/>
        <v>25.32</v>
      </c>
      <c r="H56" s="20">
        <f t="shared" si="4"/>
        <v>25.32</v>
      </c>
    </row>
    <row r="57" spans="1:8" ht="24.75" customHeight="1">
      <c r="A57" s="2">
        <f>+A56+1</f>
        <v>2</v>
      </c>
      <c r="B57" s="17">
        <v>1011</v>
      </c>
      <c r="C57" s="18" t="s">
        <v>58</v>
      </c>
      <c r="D57" s="17" t="s">
        <v>57</v>
      </c>
      <c r="E57" s="19">
        <v>10</v>
      </c>
      <c r="F57" s="19">
        <f>+'[1]1011'!H50</f>
        <v>2.63</v>
      </c>
      <c r="G57" s="20">
        <f t="shared" si="4"/>
        <v>26.3</v>
      </c>
      <c r="H57" s="20">
        <f t="shared" si="4"/>
        <v>26.3</v>
      </c>
    </row>
    <row r="58" spans="1:8" ht="24.75" customHeight="1">
      <c r="A58" s="2">
        <v>14</v>
      </c>
      <c r="B58" s="17">
        <v>1015</v>
      </c>
      <c r="C58" s="18" t="s">
        <v>59</v>
      </c>
      <c r="D58" s="17" t="s">
        <v>29</v>
      </c>
      <c r="E58" s="19">
        <v>2</v>
      </c>
      <c r="F58" s="19">
        <f>+'[1]1015'!H50</f>
        <v>12.28</v>
      </c>
      <c r="G58" s="20">
        <f t="shared" si="4"/>
        <v>24.56</v>
      </c>
      <c r="H58" s="20">
        <f t="shared" si="4"/>
        <v>24.56</v>
      </c>
    </row>
    <row r="59" spans="1:8" ht="24.75" customHeight="1">
      <c r="A59" s="2">
        <f>+A58+1</f>
        <v>15</v>
      </c>
      <c r="B59" s="17">
        <v>1016</v>
      </c>
      <c r="C59" s="18" t="s">
        <v>60</v>
      </c>
      <c r="D59" s="17" t="s">
        <v>29</v>
      </c>
      <c r="E59" s="19">
        <v>4</v>
      </c>
      <c r="F59" s="19">
        <f>+'[1]1016'!H50</f>
        <v>8.64</v>
      </c>
      <c r="G59" s="20">
        <f t="shared" si="4"/>
        <v>34.56</v>
      </c>
      <c r="H59" s="20">
        <f t="shared" si="4"/>
        <v>34.56</v>
      </c>
    </row>
    <row r="60" spans="1:8" ht="24.75" customHeight="1">
      <c r="A60" s="2">
        <v>11</v>
      </c>
      <c r="B60" s="29" t="s">
        <v>14</v>
      </c>
      <c r="C60" s="30"/>
      <c r="D60" s="30"/>
      <c r="E60" s="30"/>
      <c r="F60" s="31"/>
      <c r="G60" s="20"/>
      <c r="H60" s="20">
        <f>IF($A60=0,"",SUM(H55:H59))</f>
        <v>192.28000000000003</v>
      </c>
    </row>
    <row r="61" spans="2:8" ht="24.75" customHeight="1">
      <c r="B61" s="23">
        <v>1100</v>
      </c>
      <c r="C61" s="32" t="s">
        <v>61</v>
      </c>
      <c r="D61" s="33"/>
      <c r="E61" s="33"/>
      <c r="F61" s="33"/>
      <c r="G61" s="33"/>
      <c r="H61" s="34"/>
    </row>
    <row r="62" spans="1:8" ht="24.75" customHeight="1">
      <c r="A62" s="2">
        <v>1</v>
      </c>
      <c r="B62" s="17">
        <v>1101</v>
      </c>
      <c r="C62" s="21" t="s">
        <v>62</v>
      </c>
      <c r="D62" s="17" t="s">
        <v>29</v>
      </c>
      <c r="E62" s="19">
        <v>3</v>
      </c>
      <c r="F62" s="19">
        <f>+'[1]1101'!H50</f>
        <v>53.16</v>
      </c>
      <c r="G62" s="20">
        <f aca="true" t="shared" si="5" ref="G62:H64">IF($A62=0,"",ROUND($E62*$F62,2))</f>
        <v>159.48</v>
      </c>
      <c r="H62" s="20">
        <f t="shared" si="5"/>
        <v>159.48</v>
      </c>
    </row>
    <row r="63" spans="1:8" ht="24.75" customHeight="1">
      <c r="A63" s="2">
        <f>+A62+1</f>
        <v>2</v>
      </c>
      <c r="B63" s="17">
        <v>1102</v>
      </c>
      <c r="C63" s="21" t="s">
        <v>63</v>
      </c>
      <c r="D63" s="17" t="s">
        <v>29</v>
      </c>
      <c r="E63" s="19">
        <v>3</v>
      </c>
      <c r="F63" s="19">
        <f>+'[1]1102'!H50</f>
        <v>66.01</v>
      </c>
      <c r="G63" s="20">
        <f t="shared" si="5"/>
        <v>198.03</v>
      </c>
      <c r="H63" s="20">
        <f t="shared" si="5"/>
        <v>198.03</v>
      </c>
    </row>
    <row r="64" spans="1:8" ht="24.75" customHeight="1">
      <c r="A64" s="2">
        <v>1</v>
      </c>
      <c r="B64" s="17">
        <v>1106</v>
      </c>
      <c r="C64" s="21" t="s">
        <v>64</v>
      </c>
      <c r="D64" s="17" t="s">
        <v>65</v>
      </c>
      <c r="E64" s="19">
        <v>3</v>
      </c>
      <c r="F64" s="19">
        <f>+'[1]1106'!H50</f>
        <v>13.27</v>
      </c>
      <c r="G64" s="20">
        <f t="shared" si="5"/>
        <v>39.81</v>
      </c>
      <c r="H64" s="20">
        <f t="shared" si="5"/>
        <v>39.81</v>
      </c>
    </row>
    <row r="65" spans="1:8" ht="24.75" customHeight="1">
      <c r="A65" s="2">
        <v>12</v>
      </c>
      <c r="B65" s="29" t="s">
        <v>14</v>
      </c>
      <c r="C65" s="30"/>
      <c r="D65" s="30"/>
      <c r="E65" s="30"/>
      <c r="F65" s="31"/>
      <c r="G65" s="20"/>
      <c r="H65" s="20">
        <f>IF($A65=0,"",SUM(H62:H64))</f>
        <v>397.32</v>
      </c>
    </row>
    <row r="66" spans="2:8" ht="24.75" customHeight="1">
      <c r="B66" s="23">
        <v>1200</v>
      </c>
      <c r="C66" s="32" t="s">
        <v>66</v>
      </c>
      <c r="D66" s="33"/>
      <c r="E66" s="33"/>
      <c r="F66" s="33"/>
      <c r="G66" s="33"/>
      <c r="H66" s="34"/>
    </row>
    <row r="67" spans="1:8" ht="24.75" customHeight="1">
      <c r="A67" s="2">
        <v>1</v>
      </c>
      <c r="B67" s="17">
        <v>1201</v>
      </c>
      <c r="C67" s="18" t="s">
        <v>67</v>
      </c>
      <c r="D67" s="17" t="s">
        <v>55</v>
      </c>
      <c r="E67" s="19">
        <v>3</v>
      </c>
      <c r="F67" s="19">
        <f>+'[1]1201'!H50</f>
        <v>13.61</v>
      </c>
      <c r="G67" s="20">
        <f aca="true" t="shared" si="6" ref="G67:H71">IF($A67=0,"",ROUND($E67*$F67,2))</f>
        <v>40.83</v>
      </c>
      <c r="H67" s="20">
        <f t="shared" si="6"/>
        <v>40.83</v>
      </c>
    </row>
    <row r="68" spans="1:8" ht="24.75" customHeight="1">
      <c r="A68" s="2">
        <f>+A67+1</f>
        <v>2</v>
      </c>
      <c r="B68" s="17">
        <v>1202</v>
      </c>
      <c r="C68" s="18" t="s">
        <v>68</v>
      </c>
      <c r="D68" s="17" t="s">
        <v>55</v>
      </c>
      <c r="E68" s="19">
        <v>3</v>
      </c>
      <c r="F68" s="19">
        <f>+'[1]1202'!H50</f>
        <v>7.78</v>
      </c>
      <c r="G68" s="20">
        <f t="shared" si="6"/>
        <v>23.34</v>
      </c>
      <c r="H68" s="20">
        <f t="shared" si="6"/>
        <v>23.34</v>
      </c>
    </row>
    <row r="69" spans="1:8" ht="24.75" customHeight="1">
      <c r="A69" s="2">
        <v>52</v>
      </c>
      <c r="B69" s="17">
        <v>1208</v>
      </c>
      <c r="C69" s="18" t="s">
        <v>69</v>
      </c>
      <c r="D69" s="17" t="s">
        <v>57</v>
      </c>
      <c r="E69" s="19">
        <v>26</v>
      </c>
      <c r="F69" s="19">
        <f>+'[1]1208'!H50</f>
        <v>1.74</v>
      </c>
      <c r="G69" s="20">
        <f t="shared" si="6"/>
        <v>45.24</v>
      </c>
      <c r="H69" s="20">
        <f t="shared" si="6"/>
        <v>45.24</v>
      </c>
    </row>
    <row r="70" spans="1:8" ht="24.75" customHeight="1">
      <c r="A70" s="2">
        <f>+A69+1</f>
        <v>53</v>
      </c>
      <c r="B70" s="17">
        <v>1210</v>
      </c>
      <c r="C70" s="18" t="s">
        <v>70</v>
      </c>
      <c r="D70" s="17" t="s">
        <v>57</v>
      </c>
      <c r="E70" s="19">
        <v>25</v>
      </c>
      <c r="F70" s="19">
        <f>+'[1]1210'!H50</f>
        <v>3.29</v>
      </c>
      <c r="G70" s="20">
        <f t="shared" si="6"/>
        <v>82.25</v>
      </c>
      <c r="H70" s="20">
        <f t="shared" si="6"/>
        <v>82.25</v>
      </c>
    </row>
    <row r="71" spans="1:8" ht="24.75" customHeight="1">
      <c r="A71" s="2">
        <f>+A70+1</f>
        <v>54</v>
      </c>
      <c r="B71" s="17">
        <v>1217</v>
      </c>
      <c r="C71" s="18" t="s">
        <v>71</v>
      </c>
      <c r="D71" s="17" t="s">
        <v>72</v>
      </c>
      <c r="E71" s="19">
        <v>1</v>
      </c>
      <c r="F71" s="19">
        <f>+'[1]1217'!H50*1.8</f>
        <v>869.526</v>
      </c>
      <c r="G71" s="20">
        <f t="shared" si="6"/>
        <v>869.53</v>
      </c>
      <c r="H71" s="20">
        <f t="shared" si="6"/>
        <v>869.53</v>
      </c>
    </row>
    <row r="72" spans="1:8" ht="24.75" customHeight="1">
      <c r="A72" s="2">
        <v>13</v>
      </c>
      <c r="B72" s="29" t="s">
        <v>14</v>
      </c>
      <c r="C72" s="30"/>
      <c r="D72" s="30"/>
      <c r="E72" s="30"/>
      <c r="F72" s="31"/>
      <c r="G72" s="20"/>
      <c r="H72" s="20">
        <f>IF($A72=0,"",SUM(H67:H71))</f>
        <v>1061.19</v>
      </c>
    </row>
    <row r="73" spans="2:8" ht="24.75" customHeight="1">
      <c r="B73" s="23">
        <v>1300</v>
      </c>
      <c r="C73" s="32" t="s">
        <v>73</v>
      </c>
      <c r="D73" s="33"/>
      <c r="E73" s="33"/>
      <c r="F73" s="33"/>
      <c r="G73" s="33"/>
      <c r="H73" s="34"/>
    </row>
    <row r="74" spans="1:8" ht="24.75" customHeight="1">
      <c r="A74" s="2">
        <v>1</v>
      </c>
      <c r="B74" s="17">
        <v>1303</v>
      </c>
      <c r="C74" s="21" t="s">
        <v>74</v>
      </c>
      <c r="D74" s="17" t="s">
        <v>75</v>
      </c>
      <c r="E74" s="19">
        <v>1</v>
      </c>
      <c r="F74" s="19">
        <f>+'[1]1303'!H45</f>
        <v>110.36</v>
      </c>
      <c r="G74" s="20">
        <f aca="true" t="shared" si="7" ref="G74:H79">IF($A74=0,"",ROUND($E74*$F74,2))</f>
        <v>110.36</v>
      </c>
      <c r="H74" s="20">
        <f t="shared" si="7"/>
        <v>110.36</v>
      </c>
    </row>
    <row r="75" spans="1:8" ht="24.75" customHeight="1">
      <c r="A75" s="2">
        <v>1</v>
      </c>
      <c r="B75" s="17">
        <v>1309</v>
      </c>
      <c r="C75" s="21" t="s">
        <v>76</v>
      </c>
      <c r="D75" s="17" t="s">
        <v>55</v>
      </c>
      <c r="E75" s="19">
        <v>15</v>
      </c>
      <c r="F75" s="19">
        <f>+'[1]1309'!H45</f>
        <v>17.58</v>
      </c>
      <c r="G75" s="20">
        <f t="shared" si="7"/>
        <v>263.7</v>
      </c>
      <c r="H75" s="20">
        <f t="shared" si="7"/>
        <v>263.7</v>
      </c>
    </row>
    <row r="76" spans="1:8" ht="24.75" customHeight="1">
      <c r="A76" s="2">
        <v>97</v>
      </c>
      <c r="B76" s="17">
        <v>1304</v>
      </c>
      <c r="C76" s="21" t="s">
        <v>77</v>
      </c>
      <c r="D76" s="17" t="s">
        <v>29</v>
      </c>
      <c r="E76" s="19">
        <v>5</v>
      </c>
      <c r="F76" s="19">
        <f>+'[1]1304'!H50</f>
        <v>110.59</v>
      </c>
      <c r="G76" s="20">
        <f t="shared" si="7"/>
        <v>552.95</v>
      </c>
      <c r="H76" s="20">
        <f t="shared" si="7"/>
        <v>552.95</v>
      </c>
    </row>
    <row r="77" spans="1:8" ht="24.75" customHeight="1">
      <c r="A77" s="2">
        <v>97</v>
      </c>
      <c r="B77" s="17">
        <v>1306</v>
      </c>
      <c r="C77" s="21" t="s">
        <v>78</v>
      </c>
      <c r="D77" s="17" t="s">
        <v>29</v>
      </c>
      <c r="E77" s="19">
        <v>8</v>
      </c>
      <c r="F77" s="19">
        <f>+'[1]1306'!H50</f>
        <v>5.05</v>
      </c>
      <c r="G77" s="20">
        <f t="shared" si="7"/>
        <v>40.4</v>
      </c>
      <c r="H77" s="20">
        <f t="shared" si="7"/>
        <v>40.4</v>
      </c>
    </row>
    <row r="78" spans="1:8" ht="24.75" customHeight="1">
      <c r="A78" s="2">
        <f>+A75+1</f>
        <v>2</v>
      </c>
      <c r="B78" s="17">
        <v>1310</v>
      </c>
      <c r="C78" s="21" t="s">
        <v>79</v>
      </c>
      <c r="D78" s="17" t="s">
        <v>55</v>
      </c>
      <c r="E78" s="19">
        <v>8</v>
      </c>
      <c r="F78" s="19">
        <f>+'[1]1310'!H50</f>
        <v>11.44</v>
      </c>
      <c r="G78" s="20">
        <f t="shared" si="7"/>
        <v>91.52</v>
      </c>
      <c r="H78" s="20">
        <f t="shared" si="7"/>
        <v>91.52</v>
      </c>
    </row>
    <row r="79" spans="1:8" ht="24.75" customHeight="1">
      <c r="A79" s="2">
        <v>3</v>
      </c>
      <c r="B79" s="17">
        <v>1314</v>
      </c>
      <c r="C79" s="21" t="s">
        <v>80</v>
      </c>
      <c r="D79" s="17" t="s">
        <v>55</v>
      </c>
      <c r="E79" s="19">
        <v>8</v>
      </c>
      <c r="F79" s="19">
        <f>+'[1]1314'!H50</f>
        <v>17.16</v>
      </c>
      <c r="G79" s="20">
        <f t="shared" si="7"/>
        <v>137.28</v>
      </c>
      <c r="H79" s="20">
        <f t="shared" si="7"/>
        <v>137.28</v>
      </c>
    </row>
    <row r="80" spans="1:8" ht="24.75" customHeight="1">
      <c r="A80" s="2">
        <v>14</v>
      </c>
      <c r="B80" s="29" t="s">
        <v>14</v>
      </c>
      <c r="C80" s="30"/>
      <c r="D80" s="30"/>
      <c r="E80" s="30"/>
      <c r="F80" s="31"/>
      <c r="G80" s="20"/>
      <c r="H80" s="20">
        <f>IF($A80=0,"",SUM(H74:H79))</f>
        <v>1196.21</v>
      </c>
    </row>
    <row r="81" spans="1:10" ht="24.75" customHeight="1">
      <c r="A81" s="2">
        <v>1</v>
      </c>
      <c r="B81" s="35" t="s">
        <v>81</v>
      </c>
      <c r="C81" s="36"/>
      <c r="D81" s="36"/>
      <c r="E81" s="36"/>
      <c r="F81" s="37"/>
      <c r="G81" s="24">
        <f>SUM(G8:G80)</f>
        <v>38087.819999999985</v>
      </c>
      <c r="H81" s="20">
        <f>IF($A81=0,"",SUM(+H11+H20+H27+H31+H36+H45+H49+H53+H60+H65+H72+H80))-0.24</f>
        <v>47450.51</v>
      </c>
      <c r="J81" s="5">
        <f>+H81-47450.51</f>
        <v>0</v>
      </c>
    </row>
  </sheetData>
  <mergeCells count="27">
    <mergeCell ref="C73:H73"/>
    <mergeCell ref="B80:F80"/>
    <mergeCell ref="B81:F81"/>
    <mergeCell ref="C61:H61"/>
    <mergeCell ref="B65:F65"/>
    <mergeCell ref="C66:H66"/>
    <mergeCell ref="B72:F72"/>
    <mergeCell ref="C50:H50"/>
    <mergeCell ref="B53:F53"/>
    <mergeCell ref="C54:H54"/>
    <mergeCell ref="B60:F60"/>
    <mergeCell ref="C37:H37"/>
    <mergeCell ref="B45:F45"/>
    <mergeCell ref="C46:H46"/>
    <mergeCell ref="B49:F49"/>
    <mergeCell ref="C28:H28"/>
    <mergeCell ref="B31:F31"/>
    <mergeCell ref="C32:H32"/>
    <mergeCell ref="B36:F36"/>
    <mergeCell ref="C12:H12"/>
    <mergeCell ref="B20:F20"/>
    <mergeCell ref="C21:H21"/>
    <mergeCell ref="B27:F27"/>
    <mergeCell ref="B1:H1"/>
    <mergeCell ref="C4:H4"/>
    <mergeCell ref="B5:G5"/>
    <mergeCell ref="B11:F11"/>
  </mergeCells>
  <printOptions horizontalCentered="1"/>
  <pageMargins left="1.5748031496062993" right="0.9448818897637796" top="1.5748031496062993" bottom="1.5748031496062993" header="0" footer="0"/>
  <pageSetup fitToHeight="5" fitToWidth="1" horizontalDpi="600" verticalDpi="600" orientation="portrait" paperSize="9" scale="67" r:id="rId2"/>
  <rowBreaks count="1" manualBreakCount="1">
    <brk id="31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workbookViewId="0" topLeftCell="A1">
      <selection activeCell="B1" sqref="B1:H81"/>
    </sheetView>
  </sheetViews>
  <sheetFormatPr defaultColWidth="11.421875" defaultRowHeight="15" customHeight="1"/>
  <cols>
    <col min="1" max="2" width="8.57421875" style="2" customWidth="1"/>
    <col min="3" max="3" width="49.140625" style="2" customWidth="1"/>
    <col min="4" max="4" width="8.421875" style="2" customWidth="1"/>
    <col min="5" max="5" width="11.28125" style="5" customWidth="1"/>
    <col min="6" max="6" width="16.00390625" style="2" customWidth="1"/>
    <col min="7" max="7" width="14.00390625" style="2" hidden="1" customWidth="1"/>
    <col min="8" max="8" width="16.00390625" style="2" customWidth="1"/>
    <col min="9" max="16384" width="14.8515625" style="2" customWidth="1"/>
  </cols>
  <sheetData>
    <row r="1" spans="1:8" ht="81.75" customHeight="1">
      <c r="A1" s="1"/>
      <c r="B1" s="26" t="s">
        <v>0</v>
      </c>
      <c r="C1" s="26"/>
      <c r="D1" s="26"/>
      <c r="E1" s="26"/>
      <c r="F1" s="26"/>
      <c r="G1" s="26"/>
      <c r="H1" s="26"/>
    </row>
    <row r="2" spans="1:8" ht="24" customHeight="1">
      <c r="A2" s="3"/>
      <c r="B2" s="4">
        <f>IF($A2=0,"",VLOOKUP($A2,'[1]LISTA'!$B$4:$E$3191,2))</f>
      </c>
      <c r="F2" s="6"/>
      <c r="H2" s="6"/>
    </row>
    <row r="3" spans="1:2" ht="25.5" customHeight="1">
      <c r="A3" s="3">
        <v>4005</v>
      </c>
      <c r="B3" s="4" t="str">
        <f>IF($A3=0,"",VLOOKUP($A3,'[1]LISTA'!$B$4:$E$3191,2))</f>
        <v>Disposición Final de los Desechos Sólidos de las Ciudades de Palestina, Santa Lucia y Daule</v>
      </c>
    </row>
    <row r="4" spans="1:8" ht="23.25" customHeight="1">
      <c r="A4" s="3"/>
      <c r="B4" s="4" t="s">
        <v>1</v>
      </c>
      <c r="C4" s="27" t="s">
        <v>84</v>
      </c>
      <c r="D4" s="27"/>
      <c r="E4" s="27"/>
      <c r="F4" s="27"/>
      <c r="G4" s="27"/>
      <c r="H4" s="27"/>
    </row>
    <row r="5" spans="2:7" ht="19.5" customHeight="1">
      <c r="B5" s="28" t="s">
        <v>2</v>
      </c>
      <c r="C5" s="28"/>
      <c r="D5" s="28"/>
      <c r="E5" s="28"/>
      <c r="F5" s="28"/>
      <c r="G5" s="28"/>
    </row>
    <row r="6" ht="15.75" customHeight="1">
      <c r="C6" s="7" t="s">
        <v>82</v>
      </c>
    </row>
    <row r="7" spans="2:8" s="8" customFormat="1" ht="15" customHeight="1"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7</v>
      </c>
    </row>
    <row r="8" spans="1:8" ht="24.75" customHeight="1">
      <c r="A8" s="11"/>
      <c r="B8" s="12">
        <v>200</v>
      </c>
      <c r="C8" s="13" t="s">
        <v>9</v>
      </c>
      <c r="D8" s="14"/>
      <c r="E8" s="15"/>
      <c r="F8" s="14"/>
      <c r="G8" s="16"/>
      <c r="H8" s="16"/>
    </row>
    <row r="9" spans="1:8" ht="24.75" customHeight="1">
      <c r="A9" s="2">
        <v>1</v>
      </c>
      <c r="B9" s="17">
        <v>202</v>
      </c>
      <c r="C9" s="18" t="s">
        <v>10</v>
      </c>
      <c r="D9" s="17" t="s">
        <v>11</v>
      </c>
      <c r="E9" s="19">
        <f>20*8.5</f>
        <v>170</v>
      </c>
      <c r="F9" s="19">
        <f>+'[1]202'!H50</f>
        <v>0.5</v>
      </c>
      <c r="G9" s="20">
        <f>IF($A9=0,"",ROUND($E9*$F9,2))</f>
        <v>85</v>
      </c>
      <c r="H9" s="20">
        <f>IF($A9=0,"",ROUND($E9*$F9,2))</f>
        <v>85</v>
      </c>
    </row>
    <row r="10" spans="1:8" ht="24.75" customHeight="1">
      <c r="A10" s="2">
        <v>4</v>
      </c>
      <c r="B10" s="17">
        <v>210</v>
      </c>
      <c r="C10" s="21" t="s">
        <v>12</v>
      </c>
      <c r="D10" s="17" t="s">
        <v>13</v>
      </c>
      <c r="E10" s="19">
        <f>+E9*0.6</f>
        <v>102</v>
      </c>
      <c r="F10" s="19">
        <f>+'[1]210'!H50</f>
        <v>15.75</v>
      </c>
      <c r="G10" s="20">
        <f>IF($A10=0,"",ROUND($E10*$F10,2))</f>
        <v>1606.5</v>
      </c>
      <c r="H10" s="20">
        <f>IF($A10=0,"",ROUND($E10*$F10,2))</f>
        <v>1606.5</v>
      </c>
    </row>
    <row r="11" spans="1:8" ht="24.75" customHeight="1">
      <c r="A11" s="2">
        <v>3</v>
      </c>
      <c r="B11" s="29" t="s">
        <v>14</v>
      </c>
      <c r="C11" s="30"/>
      <c r="D11" s="30"/>
      <c r="E11" s="30"/>
      <c r="F11" s="31"/>
      <c r="G11" s="20"/>
      <c r="H11" s="20">
        <f>IF($A11=0,"",SUM(H9:H10))</f>
        <v>1691.5</v>
      </c>
    </row>
    <row r="12" spans="2:8" ht="24.75" customHeight="1">
      <c r="B12" s="12">
        <v>300</v>
      </c>
      <c r="C12" s="32" t="s">
        <v>15</v>
      </c>
      <c r="D12" s="33"/>
      <c r="E12" s="33"/>
      <c r="F12" s="33"/>
      <c r="G12" s="33"/>
      <c r="H12" s="34"/>
    </row>
    <row r="13" spans="1:8" ht="24.75" customHeight="1">
      <c r="A13" s="2">
        <v>5</v>
      </c>
      <c r="B13" s="17">
        <v>301</v>
      </c>
      <c r="C13" s="18" t="s">
        <v>16</v>
      </c>
      <c r="D13" s="17" t="s">
        <v>13</v>
      </c>
      <c r="E13" s="19">
        <f>1.2*1.2*0.03*8</f>
        <v>0.34559999999999996</v>
      </c>
      <c r="F13" s="19">
        <f>+'[1]301'!H50</f>
        <v>64.76</v>
      </c>
      <c r="G13" s="20">
        <f aca="true" t="shared" si="0" ref="G13:H19">IF($A13=0,"",ROUND($E13*$F13,2))</f>
        <v>22.38</v>
      </c>
      <c r="H13" s="20">
        <f t="shared" si="0"/>
        <v>22.38</v>
      </c>
    </row>
    <row r="14" spans="1:9" ht="24.75" customHeight="1">
      <c r="A14" s="2">
        <f>+A13+1</f>
        <v>6</v>
      </c>
      <c r="B14" s="17">
        <v>303</v>
      </c>
      <c r="C14" s="21" t="s">
        <v>17</v>
      </c>
      <c r="D14" s="17" t="s">
        <v>13</v>
      </c>
      <c r="E14" s="19">
        <f>1.2*1.2*0.2*8</f>
        <v>2.304</v>
      </c>
      <c r="F14" s="19">
        <f>+'[1]303'!H50</f>
        <v>81.7</v>
      </c>
      <c r="G14" s="20">
        <f t="shared" si="0"/>
        <v>188.24</v>
      </c>
      <c r="H14" s="20">
        <f t="shared" si="0"/>
        <v>188.24</v>
      </c>
      <c r="I14" s="5"/>
    </row>
    <row r="15" spans="1:8" ht="24.75" customHeight="1">
      <c r="A15" s="2">
        <f>+A14+1</f>
        <v>7</v>
      </c>
      <c r="B15" s="17">
        <v>304</v>
      </c>
      <c r="C15" s="21" t="s">
        <v>18</v>
      </c>
      <c r="D15" s="17" t="s">
        <v>13</v>
      </c>
      <c r="E15" s="19">
        <f>20*0.25*0.25*2+4*0.25*0.25*8</f>
        <v>4.5</v>
      </c>
      <c r="F15" s="19">
        <f>+'[1]304'!H50</f>
        <v>146.38</v>
      </c>
      <c r="G15" s="20">
        <f t="shared" si="0"/>
        <v>658.71</v>
      </c>
      <c r="H15" s="20">
        <f t="shared" si="0"/>
        <v>658.71</v>
      </c>
    </row>
    <row r="16" spans="1:8" ht="24.75" customHeight="1">
      <c r="A16" s="2">
        <f>+A15+1</f>
        <v>8</v>
      </c>
      <c r="B16" s="17">
        <v>305</v>
      </c>
      <c r="C16" s="21" t="s">
        <v>19</v>
      </c>
      <c r="D16" s="17" t="s">
        <v>13</v>
      </c>
      <c r="E16" s="19">
        <f>0.35*0.35*4.3*8</f>
        <v>4.2139999999999995</v>
      </c>
      <c r="F16" s="19">
        <f>+'[1]305'!H50</f>
        <v>203.27</v>
      </c>
      <c r="G16" s="20">
        <f t="shared" si="0"/>
        <v>856.58</v>
      </c>
      <c r="H16" s="20">
        <f t="shared" si="0"/>
        <v>856.58</v>
      </c>
    </row>
    <row r="17" spans="1:8" ht="24.75" customHeight="1">
      <c r="A17" s="2">
        <v>9</v>
      </c>
      <c r="B17" s="17">
        <v>306</v>
      </c>
      <c r="C17" s="21" t="s">
        <v>20</v>
      </c>
      <c r="D17" s="17" t="s">
        <v>13</v>
      </c>
      <c r="E17" s="19">
        <f>0.25*0.25*20*2+0.25*0.25*8*4</f>
        <v>4.5</v>
      </c>
      <c r="F17" s="19">
        <f>+'[1]306'!H50</f>
        <v>197.8</v>
      </c>
      <c r="G17" s="20">
        <f t="shared" si="0"/>
        <v>890.1</v>
      </c>
      <c r="H17" s="20">
        <f t="shared" si="0"/>
        <v>890.1</v>
      </c>
    </row>
    <row r="18" spans="1:8" ht="24.75" customHeight="1">
      <c r="A18" s="2">
        <f>+A15+1</f>
        <v>8</v>
      </c>
      <c r="B18" s="17">
        <v>315</v>
      </c>
      <c r="C18" s="21" t="s">
        <v>21</v>
      </c>
      <c r="D18" s="17" t="s">
        <v>22</v>
      </c>
      <c r="E18" s="19">
        <v>26</v>
      </c>
      <c r="F18" s="19">
        <f>+'[1]315'!H50</f>
        <v>6.13</v>
      </c>
      <c r="G18" s="20">
        <f t="shared" si="0"/>
        <v>159.38</v>
      </c>
      <c r="H18" s="20">
        <f t="shared" si="0"/>
        <v>159.38</v>
      </c>
    </row>
    <row r="19" spans="1:10" ht="24.75" customHeight="1">
      <c r="A19" s="2">
        <f>+A18+1</f>
        <v>9</v>
      </c>
      <c r="B19" s="17">
        <v>318</v>
      </c>
      <c r="C19" s="21" t="s">
        <v>23</v>
      </c>
      <c r="D19" s="17" t="s">
        <v>24</v>
      </c>
      <c r="E19" s="19">
        <f>1362*1.45</f>
        <v>1974.8999999999999</v>
      </c>
      <c r="F19" s="19">
        <f>+'[1]318'!H50</f>
        <v>1.43</v>
      </c>
      <c r="G19" s="20">
        <f t="shared" si="0"/>
        <v>2824.11</v>
      </c>
      <c r="H19" s="20">
        <f t="shared" si="0"/>
        <v>2824.11</v>
      </c>
      <c r="J19" s="5"/>
    </row>
    <row r="20" spans="1:8" ht="24.75" customHeight="1">
      <c r="A20" s="2">
        <v>4</v>
      </c>
      <c r="B20" s="29" t="s">
        <v>14</v>
      </c>
      <c r="C20" s="30"/>
      <c r="D20" s="30"/>
      <c r="E20" s="30"/>
      <c r="F20" s="31"/>
      <c r="G20" s="20"/>
      <c r="H20" s="20">
        <f>IF($A20=0,"",SUM(H13:H19))</f>
        <v>5599.5</v>
      </c>
    </row>
    <row r="21" spans="2:8" ht="24.75" customHeight="1">
      <c r="B21" s="12">
        <v>400</v>
      </c>
      <c r="C21" s="32" t="s">
        <v>25</v>
      </c>
      <c r="D21" s="33"/>
      <c r="E21" s="33"/>
      <c r="F21" s="33"/>
      <c r="G21" s="33"/>
      <c r="H21" s="34"/>
    </row>
    <row r="22" spans="1:8" ht="24.75" customHeight="1">
      <c r="A22" s="2">
        <v>11</v>
      </c>
      <c r="B22" s="17">
        <v>403</v>
      </c>
      <c r="C22" s="18" t="s">
        <v>26</v>
      </c>
      <c r="D22" s="17" t="s">
        <v>22</v>
      </c>
      <c r="E22" s="19">
        <v>35</v>
      </c>
      <c r="F22" s="19">
        <f>+'[1]403'!H50</f>
        <v>16.63</v>
      </c>
      <c r="G22" s="20">
        <f aca="true" t="shared" si="1" ref="G22:H26">IF($A22=0,"",ROUND($E22*$F22,2))</f>
        <v>582.05</v>
      </c>
      <c r="H22" s="20">
        <f t="shared" si="1"/>
        <v>582.05</v>
      </c>
    </row>
    <row r="23" spans="1:8" ht="24.75" customHeight="1">
      <c r="A23" s="2">
        <v>11</v>
      </c>
      <c r="B23" s="17">
        <v>406</v>
      </c>
      <c r="C23" s="18" t="s">
        <v>27</v>
      </c>
      <c r="D23" s="17" t="s">
        <v>11</v>
      </c>
      <c r="E23" s="19">
        <f>20*2.5*2+8*2.5*2</f>
        <v>140</v>
      </c>
      <c r="F23" s="19">
        <f>+'[1]406'!H50</f>
        <v>10.73</v>
      </c>
      <c r="G23" s="20">
        <f t="shared" si="1"/>
        <v>1502.2</v>
      </c>
      <c r="H23" s="20">
        <f t="shared" si="1"/>
        <v>1502.2</v>
      </c>
    </row>
    <row r="24" spans="1:8" ht="24.75" customHeight="1">
      <c r="A24" s="2">
        <v>14</v>
      </c>
      <c r="B24" s="17">
        <v>412</v>
      </c>
      <c r="C24" s="21" t="s">
        <v>28</v>
      </c>
      <c r="D24" s="17" t="s">
        <v>29</v>
      </c>
      <c r="E24" s="19">
        <v>4</v>
      </c>
      <c r="F24" s="19">
        <f>+'[1]412'!H50</f>
        <v>26.32</v>
      </c>
      <c r="G24" s="20">
        <f t="shared" si="1"/>
        <v>105.28</v>
      </c>
      <c r="H24" s="20">
        <f t="shared" si="1"/>
        <v>105.28</v>
      </c>
    </row>
    <row r="25" spans="1:8" ht="24.75" customHeight="1">
      <c r="A25" s="2">
        <f>+A24+1</f>
        <v>15</v>
      </c>
      <c r="B25" s="17">
        <v>413</v>
      </c>
      <c r="C25" s="18" t="s">
        <v>30</v>
      </c>
      <c r="D25" s="17" t="s">
        <v>29</v>
      </c>
      <c r="E25" s="19">
        <v>4</v>
      </c>
      <c r="F25" s="19">
        <f>+'[1]413'!H50</f>
        <v>19.06</v>
      </c>
      <c r="G25" s="20">
        <f t="shared" si="1"/>
        <v>76.24</v>
      </c>
      <c r="H25" s="20">
        <f t="shared" si="1"/>
        <v>76.24</v>
      </c>
    </row>
    <row r="26" spans="1:8" ht="24.75" customHeight="1">
      <c r="A26" s="2">
        <v>111</v>
      </c>
      <c r="B26" s="17">
        <v>450</v>
      </c>
      <c r="C26" s="21" t="s">
        <v>31</v>
      </c>
      <c r="D26" s="17" t="s">
        <v>13</v>
      </c>
      <c r="E26" s="19">
        <v>5.3</v>
      </c>
      <c r="F26" s="19">
        <f>+'[1]450'!H50</f>
        <v>52.41</v>
      </c>
      <c r="G26" s="20">
        <f t="shared" si="1"/>
        <v>277.77</v>
      </c>
      <c r="H26" s="20">
        <f t="shared" si="1"/>
        <v>277.77</v>
      </c>
    </row>
    <row r="27" spans="1:8" ht="24.75" customHeight="1">
      <c r="A27" s="2">
        <v>5</v>
      </c>
      <c r="B27" s="29" t="s">
        <v>14</v>
      </c>
      <c r="C27" s="30"/>
      <c r="D27" s="30"/>
      <c r="E27" s="30"/>
      <c r="F27" s="31"/>
      <c r="G27" s="20"/>
      <c r="H27" s="20">
        <f>IF($A27=0,"",SUM(H22:H26))</f>
        <v>2543.54</v>
      </c>
    </row>
    <row r="28" spans="2:8" ht="24.75" customHeight="1">
      <c r="B28" s="12">
        <v>500</v>
      </c>
      <c r="C28" s="32" t="s">
        <v>32</v>
      </c>
      <c r="D28" s="33"/>
      <c r="E28" s="33"/>
      <c r="F28" s="33"/>
      <c r="G28" s="33"/>
      <c r="H28" s="34"/>
    </row>
    <row r="29" spans="1:8" ht="24.75" customHeight="1">
      <c r="A29" s="2">
        <f>+A25+1</f>
        <v>16</v>
      </c>
      <c r="B29" s="17">
        <v>503</v>
      </c>
      <c r="C29" s="21" t="s">
        <v>33</v>
      </c>
      <c r="D29" s="17" t="s">
        <v>11</v>
      </c>
      <c r="E29" s="19">
        <f>+E23*2</f>
        <v>280</v>
      </c>
      <c r="F29" s="19">
        <f>+'[1]503'!H50</f>
        <v>3.58</v>
      </c>
      <c r="G29" s="20">
        <f>IF($A29=0,"",ROUND($E29*$F29,2))</f>
        <v>1002.4</v>
      </c>
      <c r="H29" s="20">
        <f>IF($A29=0,"",ROUND($E29*$F29,2))</f>
        <v>1002.4</v>
      </c>
    </row>
    <row r="30" spans="1:8" ht="24.75" customHeight="1">
      <c r="A30" s="2">
        <f>+A29+1</f>
        <v>17</v>
      </c>
      <c r="B30" s="17">
        <v>507</v>
      </c>
      <c r="C30" s="21" t="s">
        <v>34</v>
      </c>
      <c r="D30" s="17" t="s">
        <v>11</v>
      </c>
      <c r="E30" s="19">
        <v>45</v>
      </c>
      <c r="F30" s="19">
        <f>+'[1]507'!H50</f>
        <v>24.86</v>
      </c>
      <c r="G30" s="20">
        <f>IF($A30=0,"",ROUND($E30*$F30,2))</f>
        <v>1118.7</v>
      </c>
      <c r="H30" s="20">
        <f>IF($A30=0,"",ROUND($E30*$F30,2))</f>
        <v>1118.7</v>
      </c>
    </row>
    <row r="31" spans="1:8" ht="24.75" customHeight="1">
      <c r="A31" s="2">
        <v>6</v>
      </c>
      <c r="B31" s="29" t="s">
        <v>14</v>
      </c>
      <c r="C31" s="30"/>
      <c r="D31" s="30"/>
      <c r="E31" s="30"/>
      <c r="F31" s="31"/>
      <c r="G31" s="20"/>
      <c r="H31" s="20">
        <f>IF($A31=0,"",SUM(H29:H30))</f>
        <v>2121.1</v>
      </c>
    </row>
    <row r="32" spans="2:8" ht="24.75" customHeight="1">
      <c r="B32" s="12">
        <v>600</v>
      </c>
      <c r="C32" s="32" t="s">
        <v>35</v>
      </c>
      <c r="D32" s="33"/>
      <c r="E32" s="33"/>
      <c r="F32" s="33"/>
      <c r="G32" s="33"/>
      <c r="H32" s="34"/>
    </row>
    <row r="33" spans="1:8" ht="24.75" customHeight="1">
      <c r="A33" s="2">
        <f>+A30+1</f>
        <v>18</v>
      </c>
      <c r="B33" s="17">
        <v>603</v>
      </c>
      <c r="C33" s="21" t="s">
        <v>36</v>
      </c>
      <c r="D33" s="17" t="s">
        <v>11</v>
      </c>
      <c r="E33" s="19">
        <f>+E9</f>
        <v>170</v>
      </c>
      <c r="F33" s="19">
        <f>+'[1]603'!H50</f>
        <v>11.75</v>
      </c>
      <c r="G33" s="20">
        <f aca="true" t="shared" si="2" ref="G33:H35">IF($A33=0,"",ROUND($E33*$F33,2))</f>
        <v>1997.5</v>
      </c>
      <c r="H33" s="20">
        <f t="shared" si="2"/>
        <v>1997.5</v>
      </c>
    </row>
    <row r="34" spans="1:8" ht="24.75" customHeight="1">
      <c r="A34" s="2">
        <f>+A33+1</f>
        <v>19</v>
      </c>
      <c r="B34" s="17">
        <v>611</v>
      </c>
      <c r="C34" s="21" t="s">
        <v>37</v>
      </c>
      <c r="D34" s="17" t="s">
        <v>11</v>
      </c>
      <c r="E34" s="19">
        <f>+'[2]TALLER'!E21</f>
        <v>112</v>
      </c>
      <c r="F34" s="19">
        <f>+'[1]611'!H50</f>
        <v>12.21</v>
      </c>
      <c r="G34" s="20">
        <f t="shared" si="2"/>
        <v>1367.52</v>
      </c>
      <c r="H34" s="20">
        <f t="shared" si="2"/>
        <v>1367.52</v>
      </c>
    </row>
    <row r="35" spans="1:8" ht="24.75" customHeight="1">
      <c r="A35" s="2">
        <v>21</v>
      </c>
      <c r="B35" s="17">
        <v>612</v>
      </c>
      <c r="C35" s="21" t="s">
        <v>38</v>
      </c>
      <c r="D35" s="17" t="s">
        <v>11</v>
      </c>
      <c r="E35" s="19">
        <f>+E33</f>
        <v>170</v>
      </c>
      <c r="F35" s="19">
        <f>+'[1]612'!H50</f>
        <v>12.66</v>
      </c>
      <c r="G35" s="20">
        <f t="shared" si="2"/>
        <v>2152.2</v>
      </c>
      <c r="H35" s="20">
        <f t="shared" si="2"/>
        <v>2152.2</v>
      </c>
    </row>
    <row r="36" spans="1:8" ht="24.75" customHeight="1">
      <c r="A36" s="2">
        <v>7</v>
      </c>
      <c r="B36" s="29" t="s">
        <v>14</v>
      </c>
      <c r="C36" s="30"/>
      <c r="D36" s="30"/>
      <c r="E36" s="30"/>
      <c r="F36" s="31"/>
      <c r="G36" s="20"/>
      <c r="H36" s="20">
        <f>IF($A36=0,"",SUM(H33:H35))</f>
        <v>5517.219999999999</v>
      </c>
    </row>
    <row r="37" spans="2:8" ht="24.75" customHeight="1">
      <c r="B37" s="12">
        <v>700</v>
      </c>
      <c r="C37" s="32" t="s">
        <v>39</v>
      </c>
      <c r="D37" s="33"/>
      <c r="E37" s="33"/>
      <c r="F37" s="33"/>
      <c r="G37" s="33"/>
      <c r="H37" s="34"/>
    </row>
    <row r="38" spans="1:8" ht="24.75" customHeight="1">
      <c r="A38" s="2">
        <v>1</v>
      </c>
      <c r="B38" s="17">
        <v>707</v>
      </c>
      <c r="C38" s="18" t="s">
        <v>40</v>
      </c>
      <c r="D38" s="17" t="s">
        <v>29</v>
      </c>
      <c r="E38" s="19">
        <v>2</v>
      </c>
      <c r="F38" s="19">
        <f>+'[1]707'!H50</f>
        <v>14.65</v>
      </c>
      <c r="G38" s="20">
        <f aca="true" t="shared" si="3" ref="G38:H44">IF($A38=0,"",ROUND($E38*$F38,2))</f>
        <v>29.3</v>
      </c>
      <c r="H38" s="20">
        <f t="shared" si="3"/>
        <v>29.3</v>
      </c>
    </row>
    <row r="39" spans="1:8" ht="24.75" customHeight="1">
      <c r="A39" s="2">
        <f>+A38+1</f>
        <v>2</v>
      </c>
      <c r="B39" s="17">
        <v>708</v>
      </c>
      <c r="C39" s="18" t="s">
        <v>41</v>
      </c>
      <c r="D39" s="17" t="s">
        <v>29</v>
      </c>
      <c r="E39" s="19">
        <v>2</v>
      </c>
      <c r="F39" s="19">
        <f>+'[1]708'!H50</f>
        <v>11.46</v>
      </c>
      <c r="G39" s="20">
        <f t="shared" si="3"/>
        <v>22.92</v>
      </c>
      <c r="H39" s="20">
        <f t="shared" si="3"/>
        <v>22.92</v>
      </c>
    </row>
    <row r="40" spans="1:8" ht="24.75" customHeight="1">
      <c r="A40" s="2">
        <f>+A39+1</f>
        <v>3</v>
      </c>
      <c r="B40" s="17">
        <v>709</v>
      </c>
      <c r="C40" s="18" t="s">
        <v>42</v>
      </c>
      <c r="D40" s="17" t="s">
        <v>29</v>
      </c>
      <c r="E40" s="19">
        <v>1</v>
      </c>
      <c r="F40" s="19">
        <f>+'[1]709'!H50</f>
        <v>8.94</v>
      </c>
      <c r="G40" s="20">
        <f t="shared" si="3"/>
        <v>8.94</v>
      </c>
      <c r="H40" s="20">
        <f t="shared" si="3"/>
        <v>8.94</v>
      </c>
    </row>
    <row r="41" spans="1:8" ht="24.75" customHeight="1">
      <c r="A41" s="2">
        <v>50</v>
      </c>
      <c r="B41" s="17">
        <v>724</v>
      </c>
      <c r="C41" s="18" t="s">
        <v>43</v>
      </c>
      <c r="D41" s="17" t="s">
        <v>11</v>
      </c>
      <c r="E41" s="19">
        <v>29.55</v>
      </c>
      <c r="F41" s="19">
        <f>+'[1]724'!H50</f>
        <v>55.03</v>
      </c>
      <c r="G41" s="20">
        <f t="shared" si="3"/>
        <v>1626.14</v>
      </c>
      <c r="H41" s="20">
        <f t="shared" si="3"/>
        <v>1626.14</v>
      </c>
    </row>
    <row r="42" spans="1:8" ht="24.75" customHeight="1">
      <c r="A42" s="2">
        <v>4</v>
      </c>
      <c r="B42" s="17">
        <v>725</v>
      </c>
      <c r="C42" s="18" t="s">
        <v>44</v>
      </c>
      <c r="D42" s="17" t="s">
        <v>11</v>
      </c>
      <c r="E42" s="19">
        <v>2.16</v>
      </c>
      <c r="F42" s="19">
        <f>+'[1]725'!H49</f>
        <v>67.03</v>
      </c>
      <c r="G42" s="20">
        <f t="shared" si="3"/>
        <v>144.78</v>
      </c>
      <c r="H42" s="20">
        <f t="shared" si="3"/>
        <v>144.78</v>
      </c>
    </row>
    <row r="43" spans="1:8" ht="24.75" customHeight="1">
      <c r="A43" s="2">
        <f>+A42+1</f>
        <v>5</v>
      </c>
      <c r="B43" s="17">
        <v>726</v>
      </c>
      <c r="C43" s="18" t="s">
        <v>45</v>
      </c>
      <c r="D43" s="17" t="s">
        <v>11</v>
      </c>
      <c r="E43" s="19">
        <v>3.2</v>
      </c>
      <c r="F43" s="19">
        <f>+'[1]726'!H50</f>
        <v>85.03</v>
      </c>
      <c r="G43" s="20">
        <f t="shared" si="3"/>
        <v>272.1</v>
      </c>
      <c r="H43" s="20">
        <f t="shared" si="3"/>
        <v>272.1</v>
      </c>
    </row>
    <row r="44" spans="1:8" ht="24.75" customHeight="1">
      <c r="A44" s="2">
        <f>+A43+1</f>
        <v>6</v>
      </c>
      <c r="B44" s="17">
        <v>729</v>
      </c>
      <c r="C44" s="18" t="s">
        <v>46</v>
      </c>
      <c r="D44" s="17" t="s">
        <v>11</v>
      </c>
      <c r="E44" s="19">
        <v>3.6</v>
      </c>
      <c r="F44" s="19">
        <f>+'[1]729'!H50</f>
        <v>82.03</v>
      </c>
      <c r="G44" s="20">
        <f t="shared" si="3"/>
        <v>295.31</v>
      </c>
      <c r="H44" s="20">
        <f t="shared" si="3"/>
        <v>295.31</v>
      </c>
    </row>
    <row r="45" spans="1:8" ht="24.75" customHeight="1">
      <c r="A45" s="2">
        <v>8</v>
      </c>
      <c r="B45" s="29" t="s">
        <v>14</v>
      </c>
      <c r="C45" s="30"/>
      <c r="D45" s="30"/>
      <c r="E45" s="30"/>
      <c r="F45" s="31"/>
      <c r="G45" s="20"/>
      <c r="H45" s="20">
        <f>IF($A45=0,"",SUM(H38:H44))</f>
        <v>2399.4900000000002</v>
      </c>
    </row>
    <row r="46" spans="2:8" ht="24.75" customHeight="1">
      <c r="B46" s="12">
        <v>800</v>
      </c>
      <c r="C46" s="32" t="s">
        <v>47</v>
      </c>
      <c r="D46" s="33"/>
      <c r="E46" s="33"/>
      <c r="F46" s="33"/>
      <c r="G46" s="33"/>
      <c r="H46" s="34"/>
    </row>
    <row r="47" spans="1:8" ht="24.75" customHeight="1">
      <c r="A47" s="2">
        <f>+A43+1</f>
        <v>6</v>
      </c>
      <c r="B47" s="17">
        <v>801</v>
      </c>
      <c r="C47" s="21" t="s">
        <v>48</v>
      </c>
      <c r="D47" s="17" t="s">
        <v>11</v>
      </c>
      <c r="E47" s="19">
        <f>+E23</f>
        <v>140</v>
      </c>
      <c r="F47" s="19">
        <f>+'[1]801'!H50</f>
        <v>1.97</v>
      </c>
      <c r="G47" s="20">
        <f>IF($A47=0,"",ROUND($E47*$F47,2))</f>
        <v>275.8</v>
      </c>
      <c r="H47" s="20">
        <f>IF($A47=0,"",ROUND($E47*$F47,2))</f>
        <v>275.8</v>
      </c>
    </row>
    <row r="48" spans="1:8" ht="24.75" customHeight="1">
      <c r="A48" s="2">
        <f>+A47+1</f>
        <v>7</v>
      </c>
      <c r="B48" s="17">
        <v>802</v>
      </c>
      <c r="C48" s="21" t="s">
        <v>49</v>
      </c>
      <c r="D48" s="17" t="s">
        <v>11</v>
      </c>
      <c r="E48" s="19">
        <f>+E47</f>
        <v>140</v>
      </c>
      <c r="F48" s="19">
        <f>+'[1]802'!H50</f>
        <v>2.02</v>
      </c>
      <c r="G48" s="20">
        <f>IF($A48=0,"",ROUND($E48*$F48,2))</f>
        <v>282.8</v>
      </c>
      <c r="H48" s="20">
        <f>IF($A48=0,"",ROUND($E48*$F48,2))</f>
        <v>282.8</v>
      </c>
    </row>
    <row r="49" spans="1:8" ht="24.75" customHeight="1">
      <c r="A49" s="2">
        <v>9</v>
      </c>
      <c r="B49" s="29" t="s">
        <v>14</v>
      </c>
      <c r="C49" s="30"/>
      <c r="D49" s="30"/>
      <c r="E49" s="30"/>
      <c r="F49" s="31"/>
      <c r="G49" s="20"/>
      <c r="H49" s="20">
        <f>IF($A49=0,"",SUM(H47:H48))</f>
        <v>558.6</v>
      </c>
    </row>
    <row r="50" spans="1:8" ht="24.75" customHeight="1">
      <c r="A50" s="22"/>
      <c r="B50" s="12">
        <v>900</v>
      </c>
      <c r="C50" s="32" t="s">
        <v>50</v>
      </c>
      <c r="D50" s="33"/>
      <c r="E50" s="33"/>
      <c r="F50" s="33"/>
      <c r="G50" s="33"/>
      <c r="H50" s="34"/>
    </row>
    <row r="51" spans="1:8" ht="24.75" customHeight="1">
      <c r="A51" s="2">
        <f>+A48+1</f>
        <v>8</v>
      </c>
      <c r="B51" s="17">
        <v>908</v>
      </c>
      <c r="C51" s="18" t="s">
        <v>51</v>
      </c>
      <c r="D51" s="17" t="s">
        <v>11</v>
      </c>
      <c r="E51" s="19">
        <f>22*10</f>
        <v>220</v>
      </c>
      <c r="F51" s="19">
        <f>+'[2]TALLER'!F25</f>
        <v>12.07188</v>
      </c>
      <c r="G51" s="20">
        <f>IF($A51=0,"",ROUND($E51*$F51,2))</f>
        <v>2655.81</v>
      </c>
      <c r="H51" s="20">
        <f>IF($A51=0,"",ROUND($E51*$F51,2))</f>
        <v>2655.81</v>
      </c>
    </row>
    <row r="52" spans="1:8" ht="24.75" customHeight="1">
      <c r="A52" s="2">
        <f>+A51+1</f>
        <v>9</v>
      </c>
      <c r="B52" s="17">
        <v>910</v>
      </c>
      <c r="C52" s="18" t="s">
        <v>52</v>
      </c>
      <c r="D52" s="17" t="s">
        <v>24</v>
      </c>
      <c r="E52" s="19">
        <v>3650</v>
      </c>
      <c r="F52" s="19">
        <f>+'[2]TALLER'!F26</f>
        <v>1.9305</v>
      </c>
      <c r="G52" s="20"/>
      <c r="H52" s="20">
        <f>IF($A52=0,"",ROUND($E52*$F52,2))</f>
        <v>7046.33</v>
      </c>
    </row>
    <row r="53" spans="1:8" ht="24.75" customHeight="1">
      <c r="A53" s="2">
        <v>10</v>
      </c>
      <c r="B53" s="29" t="s">
        <v>14</v>
      </c>
      <c r="C53" s="30"/>
      <c r="D53" s="30"/>
      <c r="E53" s="30"/>
      <c r="F53" s="31"/>
      <c r="G53" s="20"/>
      <c r="H53" s="20">
        <f>SUM(H51:H52)</f>
        <v>9702.14</v>
      </c>
    </row>
    <row r="54" spans="2:8" ht="24.75" customHeight="1">
      <c r="B54" s="23">
        <v>1000</v>
      </c>
      <c r="C54" s="32" t="s">
        <v>53</v>
      </c>
      <c r="D54" s="33"/>
      <c r="E54" s="33"/>
      <c r="F54" s="33"/>
      <c r="G54" s="33"/>
      <c r="H54" s="34"/>
    </row>
    <row r="55" spans="1:8" ht="24.75" customHeight="1">
      <c r="A55" s="2">
        <f>+A51+1</f>
        <v>9</v>
      </c>
      <c r="B55" s="17">
        <v>1002</v>
      </c>
      <c r="C55" s="21" t="s">
        <v>54</v>
      </c>
      <c r="D55" s="17" t="s">
        <v>55</v>
      </c>
      <c r="E55" s="19">
        <v>4</v>
      </c>
      <c r="F55" s="19">
        <f>+'[1]1002'!H50</f>
        <v>13.59</v>
      </c>
      <c r="G55" s="20">
        <f aca="true" t="shared" si="4" ref="G55:H59">IF($A55=0,"",ROUND($E55*$F55,2))</f>
        <v>54.36</v>
      </c>
      <c r="H55" s="20">
        <f t="shared" si="4"/>
        <v>54.36</v>
      </c>
    </row>
    <row r="56" spans="1:8" ht="24.75" customHeight="1">
      <c r="A56" s="2">
        <v>1</v>
      </c>
      <c r="B56" s="17">
        <v>1010</v>
      </c>
      <c r="C56" s="18" t="s">
        <v>56</v>
      </c>
      <c r="D56" s="17" t="s">
        <v>57</v>
      </c>
      <c r="E56" s="19">
        <v>5</v>
      </c>
      <c r="F56" s="19">
        <f>+'[1]1010'!H50</f>
        <v>2.11</v>
      </c>
      <c r="G56" s="20">
        <f t="shared" si="4"/>
        <v>10.55</v>
      </c>
      <c r="H56" s="20">
        <f t="shared" si="4"/>
        <v>10.55</v>
      </c>
    </row>
    <row r="57" spans="1:8" ht="24.75" customHeight="1">
      <c r="A57" s="2">
        <f>+A56+1</f>
        <v>2</v>
      </c>
      <c r="B57" s="17">
        <v>1011</v>
      </c>
      <c r="C57" s="18" t="s">
        <v>58</v>
      </c>
      <c r="D57" s="17" t="s">
        <v>57</v>
      </c>
      <c r="E57" s="19">
        <v>5</v>
      </c>
      <c r="F57" s="19">
        <f>+'[1]1011'!H50</f>
        <v>2.63</v>
      </c>
      <c r="G57" s="20">
        <f t="shared" si="4"/>
        <v>13.15</v>
      </c>
      <c r="H57" s="20">
        <f t="shared" si="4"/>
        <v>13.15</v>
      </c>
    </row>
    <row r="58" spans="1:8" ht="24.75" customHeight="1">
      <c r="A58" s="2">
        <v>14</v>
      </c>
      <c r="B58" s="17">
        <v>1015</v>
      </c>
      <c r="C58" s="18" t="s">
        <v>59</v>
      </c>
      <c r="D58" s="17" t="s">
        <v>29</v>
      </c>
      <c r="E58" s="19">
        <v>1</v>
      </c>
      <c r="F58" s="19">
        <f>+'[1]1015'!H50</f>
        <v>12.28</v>
      </c>
      <c r="G58" s="20">
        <f t="shared" si="4"/>
        <v>12.28</v>
      </c>
      <c r="H58" s="20">
        <f t="shared" si="4"/>
        <v>12.28</v>
      </c>
    </row>
    <row r="59" spans="1:8" ht="24.75" customHeight="1">
      <c r="A59" s="2">
        <f>+A58+1</f>
        <v>15</v>
      </c>
      <c r="B59" s="17">
        <v>1016</v>
      </c>
      <c r="C59" s="18" t="s">
        <v>60</v>
      </c>
      <c r="D59" s="17" t="s">
        <v>29</v>
      </c>
      <c r="E59" s="19">
        <v>2</v>
      </c>
      <c r="F59" s="19">
        <f>+'[1]1016'!H50</f>
        <v>8.64</v>
      </c>
      <c r="G59" s="20">
        <f t="shared" si="4"/>
        <v>17.28</v>
      </c>
      <c r="H59" s="20">
        <f t="shared" si="4"/>
        <v>17.28</v>
      </c>
    </row>
    <row r="60" spans="1:8" ht="24.75" customHeight="1">
      <c r="A60" s="2">
        <v>11</v>
      </c>
      <c r="B60" s="29" t="s">
        <v>14</v>
      </c>
      <c r="C60" s="30"/>
      <c r="D60" s="30"/>
      <c r="E60" s="30"/>
      <c r="F60" s="31"/>
      <c r="G60" s="20"/>
      <c r="H60" s="20">
        <f>IF($A60=0,"",SUM(H55:H59))</f>
        <v>107.62</v>
      </c>
    </row>
    <row r="61" spans="2:8" ht="24.75" customHeight="1">
      <c r="B61" s="23">
        <v>1100</v>
      </c>
      <c r="C61" s="32" t="s">
        <v>61</v>
      </c>
      <c r="D61" s="33"/>
      <c r="E61" s="33"/>
      <c r="F61" s="33"/>
      <c r="G61" s="33"/>
      <c r="H61" s="34"/>
    </row>
    <row r="62" spans="1:8" ht="24.75" customHeight="1">
      <c r="A62" s="2">
        <v>1</v>
      </c>
      <c r="B62" s="17">
        <v>1101</v>
      </c>
      <c r="C62" s="21" t="s">
        <v>62</v>
      </c>
      <c r="D62" s="17" t="s">
        <v>29</v>
      </c>
      <c r="E62" s="19">
        <v>1</v>
      </c>
      <c r="F62" s="19">
        <f>+'[1]1101'!H50</f>
        <v>53.16</v>
      </c>
      <c r="G62" s="20">
        <f aca="true" t="shared" si="5" ref="G62:H64">IF($A62=0,"",ROUND($E62*$F62,2))</f>
        <v>53.16</v>
      </c>
      <c r="H62" s="20">
        <f t="shared" si="5"/>
        <v>53.16</v>
      </c>
    </row>
    <row r="63" spans="1:8" ht="24.75" customHeight="1">
      <c r="A63" s="2">
        <f>+A62+1</f>
        <v>2</v>
      </c>
      <c r="B63" s="17">
        <v>1102</v>
      </c>
      <c r="C63" s="21" t="s">
        <v>63</v>
      </c>
      <c r="D63" s="17" t="s">
        <v>29</v>
      </c>
      <c r="E63" s="19">
        <v>1</v>
      </c>
      <c r="F63" s="19">
        <f>+'[1]1102'!H50</f>
        <v>66.01</v>
      </c>
      <c r="G63" s="20">
        <f t="shared" si="5"/>
        <v>66.01</v>
      </c>
      <c r="H63" s="20">
        <f t="shared" si="5"/>
        <v>66.01</v>
      </c>
    </row>
    <row r="64" spans="1:8" ht="24.75" customHeight="1">
      <c r="A64" s="2">
        <v>1</v>
      </c>
      <c r="B64" s="17">
        <v>1106</v>
      </c>
      <c r="C64" s="21" t="s">
        <v>64</v>
      </c>
      <c r="D64" s="17" t="s">
        <v>65</v>
      </c>
      <c r="E64" s="19">
        <v>1</v>
      </c>
      <c r="F64" s="19">
        <f>+'[1]1106'!H50</f>
        <v>13.27</v>
      </c>
      <c r="G64" s="20">
        <f t="shared" si="5"/>
        <v>13.27</v>
      </c>
      <c r="H64" s="20">
        <f t="shared" si="5"/>
        <v>13.27</v>
      </c>
    </row>
    <row r="65" spans="1:8" ht="24.75" customHeight="1">
      <c r="A65" s="2">
        <v>12</v>
      </c>
      <c r="B65" s="29" t="s">
        <v>14</v>
      </c>
      <c r="C65" s="30"/>
      <c r="D65" s="30"/>
      <c r="E65" s="30"/>
      <c r="F65" s="31"/>
      <c r="G65" s="20"/>
      <c r="H65" s="20">
        <f>IF($A65=0,"",SUM(H62:H64))</f>
        <v>132.44</v>
      </c>
    </row>
    <row r="66" spans="2:8" ht="24.75" customHeight="1">
      <c r="B66" s="23">
        <v>1200</v>
      </c>
      <c r="C66" s="32" t="s">
        <v>66</v>
      </c>
      <c r="D66" s="33"/>
      <c r="E66" s="33"/>
      <c r="F66" s="33"/>
      <c r="G66" s="33"/>
      <c r="H66" s="34"/>
    </row>
    <row r="67" spans="1:8" ht="24.75" customHeight="1">
      <c r="A67" s="2">
        <v>1</v>
      </c>
      <c r="B67" s="17">
        <v>1201</v>
      </c>
      <c r="C67" s="18" t="s">
        <v>67</v>
      </c>
      <c r="D67" s="17" t="s">
        <v>55</v>
      </c>
      <c r="E67" s="19">
        <v>1</v>
      </c>
      <c r="F67" s="19">
        <f>+'[1]1201'!H50</f>
        <v>13.61</v>
      </c>
      <c r="G67" s="20">
        <f aca="true" t="shared" si="6" ref="G67:H71">IF($A67=0,"",ROUND($E67*$F67,2))</f>
        <v>13.61</v>
      </c>
      <c r="H67" s="20">
        <f t="shared" si="6"/>
        <v>13.61</v>
      </c>
    </row>
    <row r="68" spans="1:8" ht="24.75" customHeight="1">
      <c r="A68" s="2">
        <f>+A67+1</f>
        <v>2</v>
      </c>
      <c r="B68" s="17">
        <v>1202</v>
      </c>
      <c r="C68" s="18" t="s">
        <v>68</v>
      </c>
      <c r="D68" s="17" t="s">
        <v>55</v>
      </c>
      <c r="E68" s="19">
        <v>1</v>
      </c>
      <c r="F68" s="19">
        <f>+'[1]1202'!H50</f>
        <v>7.78</v>
      </c>
      <c r="G68" s="20">
        <f t="shared" si="6"/>
        <v>7.78</v>
      </c>
      <c r="H68" s="20">
        <f t="shared" si="6"/>
        <v>7.78</v>
      </c>
    </row>
    <row r="69" spans="1:8" ht="24.75" customHeight="1">
      <c r="A69" s="2">
        <v>52</v>
      </c>
      <c r="B69" s="17">
        <v>1208</v>
      </c>
      <c r="C69" s="18" t="s">
        <v>69</v>
      </c>
      <c r="D69" s="17" t="s">
        <v>57</v>
      </c>
      <c r="E69" s="19">
        <v>10</v>
      </c>
      <c r="F69" s="19">
        <f>+'[1]1208'!H50</f>
        <v>1.74</v>
      </c>
      <c r="G69" s="20">
        <f t="shared" si="6"/>
        <v>17.4</v>
      </c>
      <c r="H69" s="20">
        <f t="shared" si="6"/>
        <v>17.4</v>
      </c>
    </row>
    <row r="70" spans="1:8" ht="24.75" customHeight="1">
      <c r="A70" s="2">
        <f>+A69+1</f>
        <v>53</v>
      </c>
      <c r="B70" s="17">
        <v>1210</v>
      </c>
      <c r="C70" s="18" t="s">
        <v>70</v>
      </c>
      <c r="D70" s="17" t="s">
        <v>57</v>
      </c>
      <c r="E70" s="19">
        <v>10</v>
      </c>
      <c r="F70" s="19">
        <f>+'[1]1210'!H50</f>
        <v>3.29</v>
      </c>
      <c r="G70" s="20">
        <f t="shared" si="6"/>
        <v>32.9</v>
      </c>
      <c r="H70" s="20">
        <f t="shared" si="6"/>
        <v>32.9</v>
      </c>
    </row>
    <row r="71" spans="1:8" ht="24.75" customHeight="1">
      <c r="A71" s="2">
        <f>+A70+1</f>
        <v>54</v>
      </c>
      <c r="B71" s="17">
        <v>1217</v>
      </c>
      <c r="C71" s="18" t="s">
        <v>71</v>
      </c>
      <c r="D71" s="17" t="s">
        <v>72</v>
      </c>
      <c r="E71" s="19">
        <v>1</v>
      </c>
      <c r="F71" s="19">
        <f>+'[1]1217'!H50</f>
        <v>483.07</v>
      </c>
      <c r="G71" s="20">
        <f t="shared" si="6"/>
        <v>483.07</v>
      </c>
      <c r="H71" s="20">
        <f t="shared" si="6"/>
        <v>483.07</v>
      </c>
    </row>
    <row r="72" spans="1:8" ht="24.75" customHeight="1">
      <c r="A72" s="2">
        <v>13</v>
      </c>
      <c r="B72" s="29" t="s">
        <v>14</v>
      </c>
      <c r="C72" s="30"/>
      <c r="D72" s="30"/>
      <c r="E72" s="30"/>
      <c r="F72" s="31"/>
      <c r="G72" s="20"/>
      <c r="H72" s="20">
        <f>IF($A72=0,"",SUM(H67:H71))</f>
        <v>554.76</v>
      </c>
    </row>
    <row r="73" spans="2:8" ht="24.75" customHeight="1">
      <c r="B73" s="23">
        <v>1300</v>
      </c>
      <c r="C73" s="32" t="s">
        <v>73</v>
      </c>
      <c r="D73" s="33"/>
      <c r="E73" s="33"/>
      <c r="F73" s="33"/>
      <c r="G73" s="33"/>
      <c r="H73" s="34"/>
    </row>
    <row r="74" spans="1:8" ht="24.75" customHeight="1">
      <c r="A74" s="2">
        <v>1</v>
      </c>
      <c r="B74" s="17">
        <v>1303</v>
      </c>
      <c r="C74" s="21" t="s">
        <v>74</v>
      </c>
      <c r="D74" s="17" t="s">
        <v>75</v>
      </c>
      <c r="E74" s="19">
        <v>1</v>
      </c>
      <c r="F74" s="19">
        <f>+'[1]1303'!H45</f>
        <v>110.36</v>
      </c>
      <c r="G74" s="20">
        <f aca="true" t="shared" si="7" ref="G74:H79">IF($A74=0,"",ROUND($E74*$F74,2))</f>
        <v>110.36</v>
      </c>
      <c r="H74" s="20">
        <f t="shared" si="7"/>
        <v>110.36</v>
      </c>
    </row>
    <row r="75" spans="1:8" ht="24.75" customHeight="1">
      <c r="A75" s="2">
        <v>1</v>
      </c>
      <c r="B75" s="17">
        <v>1309</v>
      </c>
      <c r="C75" s="21" t="s">
        <v>76</v>
      </c>
      <c r="D75" s="17" t="s">
        <v>55</v>
      </c>
      <c r="E75" s="19">
        <v>6</v>
      </c>
      <c r="F75" s="19">
        <f>+'[1]1309'!H45</f>
        <v>17.58</v>
      </c>
      <c r="G75" s="20">
        <f t="shared" si="7"/>
        <v>105.48</v>
      </c>
      <c r="H75" s="20">
        <f t="shared" si="7"/>
        <v>105.48</v>
      </c>
    </row>
    <row r="76" spans="1:8" ht="24.75" customHeight="1">
      <c r="A76" s="2">
        <v>97</v>
      </c>
      <c r="B76" s="17">
        <v>1304</v>
      </c>
      <c r="C76" s="21" t="s">
        <v>77</v>
      </c>
      <c r="D76" s="17" t="s">
        <v>29</v>
      </c>
      <c r="E76" s="19">
        <v>3</v>
      </c>
      <c r="F76" s="19">
        <f>+'[1]1304'!H50</f>
        <v>110.59</v>
      </c>
      <c r="G76" s="20">
        <f t="shared" si="7"/>
        <v>331.77</v>
      </c>
      <c r="H76" s="20">
        <f t="shared" si="7"/>
        <v>331.77</v>
      </c>
    </row>
    <row r="77" spans="1:8" ht="24.75" customHeight="1">
      <c r="A77" s="2">
        <v>97</v>
      </c>
      <c r="B77" s="17">
        <v>1306</v>
      </c>
      <c r="C77" s="21" t="s">
        <v>78</v>
      </c>
      <c r="D77" s="17" t="s">
        <v>29</v>
      </c>
      <c r="E77" s="19">
        <v>3</v>
      </c>
      <c r="F77" s="19">
        <f>+'[1]1306'!H50</f>
        <v>5.05</v>
      </c>
      <c r="G77" s="20">
        <f t="shared" si="7"/>
        <v>15.15</v>
      </c>
      <c r="H77" s="20">
        <f t="shared" si="7"/>
        <v>15.15</v>
      </c>
    </row>
    <row r="78" spans="1:8" ht="24.75" customHeight="1">
      <c r="A78" s="2">
        <f>+A75+1</f>
        <v>2</v>
      </c>
      <c r="B78" s="17">
        <v>1310</v>
      </c>
      <c r="C78" s="21" t="s">
        <v>79</v>
      </c>
      <c r="D78" s="17" t="s">
        <v>55</v>
      </c>
      <c r="E78" s="19">
        <v>2</v>
      </c>
      <c r="F78" s="19">
        <f>+'[1]1310'!H50</f>
        <v>11.44</v>
      </c>
      <c r="G78" s="20">
        <f t="shared" si="7"/>
        <v>22.88</v>
      </c>
      <c r="H78" s="20">
        <f t="shared" si="7"/>
        <v>22.88</v>
      </c>
    </row>
    <row r="79" spans="1:8" ht="24.75" customHeight="1">
      <c r="A79" s="2">
        <v>3</v>
      </c>
      <c r="B79" s="17">
        <v>1314</v>
      </c>
      <c r="C79" s="21" t="s">
        <v>80</v>
      </c>
      <c r="D79" s="17" t="s">
        <v>55</v>
      </c>
      <c r="E79" s="19">
        <v>7</v>
      </c>
      <c r="F79" s="19">
        <f>+'[1]1314'!H50</f>
        <v>17.16</v>
      </c>
      <c r="G79" s="20">
        <f t="shared" si="7"/>
        <v>120.12</v>
      </c>
      <c r="H79" s="20">
        <f t="shared" si="7"/>
        <v>120.12</v>
      </c>
    </row>
    <row r="80" spans="1:8" ht="24.75" customHeight="1">
      <c r="A80" s="2">
        <v>14</v>
      </c>
      <c r="B80" s="29" t="s">
        <v>14</v>
      </c>
      <c r="C80" s="30"/>
      <c r="D80" s="30"/>
      <c r="E80" s="30"/>
      <c r="F80" s="31"/>
      <c r="G80" s="20"/>
      <c r="H80" s="20">
        <f>IF($A80=0,"",SUM(H74:H79))</f>
        <v>705.76</v>
      </c>
    </row>
    <row r="81" spans="1:8" ht="24.75" customHeight="1">
      <c r="A81" s="2">
        <v>1</v>
      </c>
      <c r="B81" s="35" t="s">
        <v>81</v>
      </c>
      <c r="C81" s="36"/>
      <c r="D81" s="36"/>
      <c r="E81" s="36"/>
      <c r="F81" s="37"/>
      <c r="G81" s="24">
        <f>SUM(G8:G80)</f>
        <v>24587.339999999997</v>
      </c>
      <c r="H81" s="20">
        <f>IF($A81=0,"",SUM(+H11+H20+H27+H31+H36+H45+H49+H53+H60+H65+H72+H80))</f>
        <v>31633.669999999995</v>
      </c>
    </row>
  </sheetData>
  <mergeCells count="27">
    <mergeCell ref="C73:H73"/>
    <mergeCell ref="B80:F80"/>
    <mergeCell ref="B81:F81"/>
    <mergeCell ref="C61:H61"/>
    <mergeCell ref="B65:F65"/>
    <mergeCell ref="C66:H66"/>
    <mergeCell ref="B72:F72"/>
    <mergeCell ref="C50:H50"/>
    <mergeCell ref="B53:F53"/>
    <mergeCell ref="C54:H54"/>
    <mergeCell ref="B60:F60"/>
    <mergeCell ref="C37:H37"/>
    <mergeCell ref="B45:F45"/>
    <mergeCell ref="C46:H46"/>
    <mergeCell ref="B49:F49"/>
    <mergeCell ref="C28:H28"/>
    <mergeCell ref="B31:F31"/>
    <mergeCell ref="C32:H32"/>
    <mergeCell ref="B36:F36"/>
    <mergeCell ref="C12:H12"/>
    <mergeCell ref="B20:F20"/>
    <mergeCell ref="C21:H21"/>
    <mergeCell ref="B27:F27"/>
    <mergeCell ref="B1:H1"/>
    <mergeCell ref="C4:H4"/>
    <mergeCell ref="B5:G5"/>
    <mergeCell ref="B11:F11"/>
  </mergeCells>
  <printOptions horizontalCentered="1"/>
  <pageMargins left="1.5748031496062993" right="0.9448818897637796" top="1.5748031496062993" bottom="1.5748031496062993" header="0" footer="0"/>
  <pageSetup fitToHeight="4" fitToWidth="1" horizontalDpi="600" verticalDpi="600" orientation="portrait" paperSize="9" scale="67" r:id="rId2"/>
  <rowBreaks count="2" manualBreakCount="2">
    <brk id="31" min="1" max="7" man="1"/>
    <brk id="65" min="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60" workbookViewId="0" topLeftCell="A1">
      <selection activeCell="I24" sqref="I24"/>
    </sheetView>
  </sheetViews>
  <sheetFormatPr defaultColWidth="11.421875" defaultRowHeight="15" customHeight="1"/>
  <cols>
    <col min="1" max="2" width="8.57421875" style="2" customWidth="1"/>
    <col min="3" max="3" width="49.140625" style="2" customWidth="1"/>
    <col min="4" max="4" width="8.421875" style="2" customWidth="1"/>
    <col min="5" max="5" width="11.28125" style="5" customWidth="1"/>
    <col min="6" max="6" width="16.00390625" style="2" customWidth="1"/>
    <col min="7" max="7" width="14.00390625" style="2" hidden="1" customWidth="1"/>
    <col min="8" max="8" width="16.00390625" style="2" customWidth="1"/>
    <col min="9" max="16384" width="14.8515625" style="2" customWidth="1"/>
  </cols>
  <sheetData>
    <row r="1" spans="2:8" ht="15" customHeight="1">
      <c r="B1" s="25" t="s">
        <v>86</v>
      </c>
      <c r="C1" s="25"/>
      <c r="D1" s="25"/>
      <c r="E1" s="25"/>
      <c r="F1" s="25"/>
      <c r="G1" s="25"/>
      <c r="H1" s="25"/>
    </row>
    <row r="2" spans="2:8" ht="15" customHeight="1">
      <c r="B2" s="25" t="s">
        <v>87</v>
      </c>
      <c r="C2" s="25"/>
      <c r="D2" s="25"/>
      <c r="E2" s="25"/>
      <c r="F2" s="25"/>
      <c r="G2" s="25"/>
      <c r="H2" s="25"/>
    </row>
    <row r="3" spans="1:8" ht="81.75" customHeight="1">
      <c r="A3" s="1"/>
      <c r="B3" s="26" t="s">
        <v>0</v>
      </c>
      <c r="C3" s="26"/>
      <c r="D3" s="26"/>
      <c r="E3" s="26"/>
      <c r="F3" s="26"/>
      <c r="G3" s="26"/>
      <c r="H3" s="26"/>
    </row>
    <row r="4" spans="1:8" ht="24" customHeight="1">
      <c r="A4" s="3"/>
      <c r="B4" s="4">
        <f>IF($A4=0,"",VLOOKUP($A4,'[1]LISTA'!$B$4:$E$3191,2))</f>
      </c>
      <c r="F4" s="6"/>
      <c r="H4" s="6"/>
    </row>
    <row r="5" spans="1:2" ht="25.5" customHeight="1">
      <c r="A5" s="3">
        <v>4005</v>
      </c>
      <c r="B5" s="4" t="str">
        <f>IF($A5=0,"",VLOOKUP($A5,'[1]LISTA'!$B$4:$E$3191,2))</f>
        <v>Disposición Final de los Desechos Sólidos de las Ciudades de Palestina, Santa Lucia y Daule</v>
      </c>
    </row>
    <row r="6" spans="1:8" ht="23.25" customHeight="1">
      <c r="A6" s="3"/>
      <c r="B6" s="4" t="s">
        <v>1</v>
      </c>
      <c r="C6" s="27" t="s">
        <v>83</v>
      </c>
      <c r="D6" s="27"/>
      <c r="E6" s="27"/>
      <c r="F6" s="27"/>
      <c r="G6" s="27"/>
      <c r="H6" s="27"/>
    </row>
    <row r="7" spans="2:7" ht="19.5" customHeight="1">
      <c r="B7" s="28" t="s">
        <v>2</v>
      </c>
      <c r="C7" s="28"/>
      <c r="D7" s="28"/>
      <c r="E7" s="28"/>
      <c r="F7" s="28"/>
      <c r="G7" s="28"/>
    </row>
    <row r="8" ht="15.75" customHeight="1">
      <c r="C8" s="7" t="s">
        <v>82</v>
      </c>
    </row>
    <row r="9" spans="2:8" s="8" customFormat="1" ht="15" customHeight="1">
      <c r="B9" s="9" t="s">
        <v>3</v>
      </c>
      <c r="C9" s="9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7</v>
      </c>
    </row>
    <row r="10" spans="1:8" ht="24.75" customHeight="1">
      <c r="A10" s="11"/>
      <c r="B10" s="12">
        <v>200</v>
      </c>
      <c r="C10" s="13" t="s">
        <v>9</v>
      </c>
      <c r="D10" s="14"/>
      <c r="E10" s="15"/>
      <c r="F10" s="14"/>
      <c r="G10" s="16"/>
      <c r="H10" s="16"/>
    </row>
    <row r="11" spans="1:8" ht="24.75" customHeight="1">
      <c r="A11" s="2">
        <v>1</v>
      </c>
      <c r="B11" s="17">
        <v>202</v>
      </c>
      <c r="C11" s="18" t="s">
        <v>10</v>
      </c>
      <c r="D11" s="17" t="s">
        <v>11</v>
      </c>
      <c r="E11" s="19">
        <f>20*8.5</f>
        <v>170</v>
      </c>
      <c r="F11" s="19">
        <f>+'[1]202'!H50</f>
        <v>0.5</v>
      </c>
      <c r="G11" s="20">
        <f>IF($A11=0,"",ROUND($E11*$F11,2))</f>
        <v>85</v>
      </c>
      <c r="H11" s="20">
        <f>IF($A11=0,"",ROUND($E11*$F11,2))</f>
        <v>85</v>
      </c>
    </row>
    <row r="12" spans="1:8" ht="24.75" customHeight="1">
      <c r="A12" s="2">
        <v>4</v>
      </c>
      <c r="B12" s="17">
        <v>210</v>
      </c>
      <c r="C12" s="21" t="s">
        <v>12</v>
      </c>
      <c r="D12" s="17" t="s">
        <v>13</v>
      </c>
      <c r="E12" s="19">
        <f>+E11*0.6</f>
        <v>102</v>
      </c>
      <c r="F12" s="19">
        <f>+'[1]210'!H50</f>
        <v>15.75</v>
      </c>
      <c r="G12" s="20">
        <f>IF($A12=0,"",ROUND($E12*$F12,2))</f>
        <v>1606.5</v>
      </c>
      <c r="H12" s="20">
        <f>IF($A12=0,"",ROUND($E12*$F12,2))</f>
        <v>1606.5</v>
      </c>
    </row>
    <row r="13" spans="1:8" ht="24.75" customHeight="1">
      <c r="A13" s="2">
        <v>3</v>
      </c>
      <c r="B13" s="29" t="s">
        <v>14</v>
      </c>
      <c r="C13" s="30"/>
      <c r="D13" s="30"/>
      <c r="E13" s="30"/>
      <c r="F13" s="31"/>
      <c r="G13" s="20"/>
      <c r="H13" s="20">
        <f>IF($A13=0,"",SUM(H11:H12))</f>
        <v>1691.5</v>
      </c>
    </row>
    <row r="14" spans="2:8" ht="24.75" customHeight="1">
      <c r="B14" s="12">
        <v>300</v>
      </c>
      <c r="C14" s="32" t="s">
        <v>15</v>
      </c>
      <c r="D14" s="33"/>
      <c r="E14" s="33"/>
      <c r="F14" s="33"/>
      <c r="G14" s="33"/>
      <c r="H14" s="34"/>
    </row>
    <row r="15" spans="1:8" ht="24.75" customHeight="1">
      <c r="A15" s="2">
        <v>5</v>
      </c>
      <c r="B15" s="17">
        <v>301</v>
      </c>
      <c r="C15" s="18" t="s">
        <v>16</v>
      </c>
      <c r="D15" s="17" t="s">
        <v>13</v>
      </c>
      <c r="E15" s="19">
        <f>1.2*1.2*0.03*8</f>
        <v>0.34559999999999996</v>
      </c>
      <c r="F15" s="19">
        <f>+'[1]301'!H50</f>
        <v>64.76</v>
      </c>
      <c r="G15" s="20">
        <f aca="true" t="shared" si="0" ref="G15:H21">IF($A15=0,"",ROUND($E15*$F15,2))</f>
        <v>22.38</v>
      </c>
      <c r="H15" s="20">
        <f t="shared" si="0"/>
        <v>22.38</v>
      </c>
    </row>
    <row r="16" spans="1:9" ht="24.75" customHeight="1">
      <c r="A16" s="2">
        <f>+A15+1</f>
        <v>6</v>
      </c>
      <c r="B16" s="17">
        <v>303</v>
      </c>
      <c r="C16" s="21" t="s">
        <v>17</v>
      </c>
      <c r="D16" s="17" t="s">
        <v>13</v>
      </c>
      <c r="E16" s="19">
        <f>1.2*1.2*0.2*8</f>
        <v>2.304</v>
      </c>
      <c r="F16" s="19">
        <f>+'[1]303'!H50</f>
        <v>81.7</v>
      </c>
      <c r="G16" s="20">
        <f t="shared" si="0"/>
        <v>188.24</v>
      </c>
      <c r="H16" s="20">
        <f t="shared" si="0"/>
        <v>188.24</v>
      </c>
      <c r="I16" s="5"/>
    </row>
    <row r="17" spans="1:8" ht="24.75" customHeight="1">
      <c r="A17" s="2">
        <f>+A16+1</f>
        <v>7</v>
      </c>
      <c r="B17" s="17">
        <v>304</v>
      </c>
      <c r="C17" s="21" t="s">
        <v>18</v>
      </c>
      <c r="D17" s="17" t="s">
        <v>13</v>
      </c>
      <c r="E17" s="19">
        <f>20*0.25*0.25*2+4*0.25*0.25*8</f>
        <v>4.5</v>
      </c>
      <c r="F17" s="19">
        <f>+'[1]304'!H50</f>
        <v>146.38</v>
      </c>
      <c r="G17" s="20">
        <f t="shared" si="0"/>
        <v>658.71</v>
      </c>
      <c r="H17" s="20">
        <f t="shared" si="0"/>
        <v>658.71</v>
      </c>
    </row>
    <row r="18" spans="1:8" ht="24.75" customHeight="1">
      <c r="A18" s="2">
        <f>+A17+1</f>
        <v>8</v>
      </c>
      <c r="B18" s="17">
        <v>305</v>
      </c>
      <c r="C18" s="21" t="s">
        <v>19</v>
      </c>
      <c r="D18" s="17" t="s">
        <v>13</v>
      </c>
      <c r="E18" s="19">
        <f>0.35*0.35*4.3*8</f>
        <v>4.2139999999999995</v>
      </c>
      <c r="F18" s="19">
        <f>+'[1]305'!H50</f>
        <v>203.27</v>
      </c>
      <c r="G18" s="20">
        <f t="shared" si="0"/>
        <v>856.58</v>
      </c>
      <c r="H18" s="20">
        <f t="shared" si="0"/>
        <v>856.58</v>
      </c>
    </row>
    <row r="19" spans="1:8" ht="24.75" customHeight="1">
      <c r="A19" s="2">
        <v>9</v>
      </c>
      <c r="B19" s="17">
        <v>306</v>
      </c>
      <c r="C19" s="21" t="s">
        <v>20</v>
      </c>
      <c r="D19" s="17" t="s">
        <v>13</v>
      </c>
      <c r="E19" s="19">
        <f>0.25*0.25*20*2+0.25*0.25*8*4</f>
        <v>4.5</v>
      </c>
      <c r="F19" s="19">
        <f>+'[1]306'!H50</f>
        <v>197.8</v>
      </c>
      <c r="G19" s="20">
        <f t="shared" si="0"/>
        <v>890.1</v>
      </c>
      <c r="H19" s="20">
        <f t="shared" si="0"/>
        <v>890.1</v>
      </c>
    </row>
    <row r="20" spans="1:8" ht="24.75" customHeight="1">
      <c r="A20" s="2">
        <f>+A17+1</f>
        <v>8</v>
      </c>
      <c r="B20" s="17">
        <v>315</v>
      </c>
      <c r="C20" s="21" t="s">
        <v>21</v>
      </c>
      <c r="D20" s="17" t="s">
        <v>22</v>
      </c>
      <c r="E20" s="19">
        <v>26</v>
      </c>
      <c r="F20" s="19">
        <f>+'[1]315'!H50</f>
        <v>6.13</v>
      </c>
      <c r="G20" s="20">
        <f t="shared" si="0"/>
        <v>159.38</v>
      </c>
      <c r="H20" s="20">
        <f t="shared" si="0"/>
        <v>159.38</v>
      </c>
    </row>
    <row r="21" spans="1:10" ht="24.75" customHeight="1">
      <c r="A21" s="2">
        <f>+A20+1</f>
        <v>9</v>
      </c>
      <c r="B21" s="17">
        <v>318</v>
      </c>
      <c r="C21" s="21" t="s">
        <v>23</v>
      </c>
      <c r="D21" s="17" t="s">
        <v>24</v>
      </c>
      <c r="E21" s="19">
        <f>1362*1.45</f>
        <v>1974.8999999999999</v>
      </c>
      <c r="F21" s="19">
        <f>+'[1]318'!H50</f>
        <v>1.43</v>
      </c>
      <c r="G21" s="20">
        <f t="shared" si="0"/>
        <v>2824.11</v>
      </c>
      <c r="H21" s="20">
        <f t="shared" si="0"/>
        <v>2824.11</v>
      </c>
      <c r="J21" s="5"/>
    </row>
    <row r="22" spans="1:8" ht="24.75" customHeight="1">
      <c r="A22" s="2">
        <v>4</v>
      </c>
      <c r="B22" s="29" t="s">
        <v>14</v>
      </c>
      <c r="C22" s="30"/>
      <c r="D22" s="30"/>
      <c r="E22" s="30"/>
      <c r="F22" s="31"/>
      <c r="G22" s="20"/>
      <c r="H22" s="20">
        <f>IF($A22=0,"",SUM(H15:H21))</f>
        <v>5599.5</v>
      </c>
    </row>
    <row r="23" spans="2:8" ht="24.75" customHeight="1">
      <c r="B23" s="12">
        <v>400</v>
      </c>
      <c r="C23" s="32" t="s">
        <v>25</v>
      </c>
      <c r="D23" s="33"/>
      <c r="E23" s="33"/>
      <c r="F23" s="33"/>
      <c r="G23" s="33"/>
      <c r="H23" s="34"/>
    </row>
    <row r="24" spans="1:8" ht="24.75" customHeight="1">
      <c r="A24" s="2">
        <v>11</v>
      </c>
      <c r="B24" s="17">
        <v>403</v>
      </c>
      <c r="C24" s="18" t="s">
        <v>26</v>
      </c>
      <c r="D24" s="17" t="s">
        <v>22</v>
      </c>
      <c r="E24" s="19">
        <v>35</v>
      </c>
      <c r="F24" s="19">
        <f>+'[1]403'!H50</f>
        <v>16.63</v>
      </c>
      <c r="G24" s="20">
        <f aca="true" t="shared" si="1" ref="G24:H28">IF($A24=0,"",ROUND($E24*$F24,2))</f>
        <v>582.05</v>
      </c>
      <c r="H24" s="20">
        <f t="shared" si="1"/>
        <v>582.05</v>
      </c>
    </row>
    <row r="25" spans="1:8" ht="24.75" customHeight="1">
      <c r="A25" s="2">
        <v>11</v>
      </c>
      <c r="B25" s="17">
        <v>406</v>
      </c>
      <c r="C25" s="18" t="s">
        <v>27</v>
      </c>
      <c r="D25" s="17" t="s">
        <v>11</v>
      </c>
      <c r="E25" s="19">
        <f>20*2.5*2+8*2.5*2</f>
        <v>140</v>
      </c>
      <c r="F25" s="19">
        <f>+'[1]406'!H50</f>
        <v>10.73</v>
      </c>
      <c r="G25" s="20">
        <f t="shared" si="1"/>
        <v>1502.2</v>
      </c>
      <c r="H25" s="20">
        <f t="shared" si="1"/>
        <v>1502.2</v>
      </c>
    </row>
    <row r="26" spans="1:8" ht="24.75" customHeight="1">
      <c r="A26" s="2">
        <v>14</v>
      </c>
      <c r="B26" s="17">
        <v>412</v>
      </c>
      <c r="C26" s="21" t="s">
        <v>28</v>
      </c>
      <c r="D26" s="17" t="s">
        <v>29</v>
      </c>
      <c r="E26" s="19">
        <v>4</v>
      </c>
      <c r="F26" s="19">
        <f>+'[1]412'!H50</f>
        <v>26.32</v>
      </c>
      <c r="G26" s="20">
        <f t="shared" si="1"/>
        <v>105.28</v>
      </c>
      <c r="H26" s="20">
        <f t="shared" si="1"/>
        <v>105.28</v>
      </c>
    </row>
    <row r="27" spans="1:8" ht="24.75" customHeight="1">
      <c r="A27" s="2">
        <f>+A26+1</f>
        <v>15</v>
      </c>
      <c r="B27" s="17">
        <v>413</v>
      </c>
      <c r="C27" s="18" t="s">
        <v>30</v>
      </c>
      <c r="D27" s="17" t="s">
        <v>29</v>
      </c>
      <c r="E27" s="19">
        <v>4</v>
      </c>
      <c r="F27" s="19">
        <f>+'[1]413'!H50</f>
        <v>19.06</v>
      </c>
      <c r="G27" s="20">
        <f t="shared" si="1"/>
        <v>76.24</v>
      </c>
      <c r="H27" s="20">
        <f t="shared" si="1"/>
        <v>76.24</v>
      </c>
    </row>
    <row r="28" spans="1:8" ht="24.75" customHeight="1">
      <c r="A28" s="2">
        <v>111</v>
      </c>
      <c r="B28" s="17">
        <v>450</v>
      </c>
      <c r="C28" s="21" t="s">
        <v>31</v>
      </c>
      <c r="D28" s="17" t="s">
        <v>13</v>
      </c>
      <c r="E28" s="19">
        <v>5.3</v>
      </c>
      <c r="F28" s="19">
        <f>+'[1]450'!H50</f>
        <v>52.41</v>
      </c>
      <c r="G28" s="20">
        <f t="shared" si="1"/>
        <v>277.77</v>
      </c>
      <c r="H28" s="20">
        <f t="shared" si="1"/>
        <v>277.77</v>
      </c>
    </row>
    <row r="29" spans="1:8" ht="24.75" customHeight="1">
      <c r="A29" s="2">
        <v>5</v>
      </c>
      <c r="B29" s="29" t="s">
        <v>14</v>
      </c>
      <c r="C29" s="30"/>
      <c r="D29" s="30"/>
      <c r="E29" s="30"/>
      <c r="F29" s="31"/>
      <c r="G29" s="20"/>
      <c r="H29" s="20">
        <f>IF($A29=0,"",SUM(H24:H28))</f>
        <v>2543.54</v>
      </c>
    </row>
    <row r="30" spans="2:8" ht="24.75" customHeight="1">
      <c r="B30" s="12">
        <v>500</v>
      </c>
      <c r="C30" s="32" t="s">
        <v>32</v>
      </c>
      <c r="D30" s="33"/>
      <c r="E30" s="33"/>
      <c r="F30" s="33"/>
      <c r="G30" s="33"/>
      <c r="H30" s="34"/>
    </row>
    <row r="31" spans="1:8" ht="24.75" customHeight="1">
      <c r="A31" s="2">
        <f>+A27+1</f>
        <v>16</v>
      </c>
      <c r="B31" s="17">
        <v>503</v>
      </c>
      <c r="C31" s="21" t="s">
        <v>33</v>
      </c>
      <c r="D31" s="17" t="s">
        <v>11</v>
      </c>
      <c r="E31" s="19">
        <f>+E25*2</f>
        <v>280</v>
      </c>
      <c r="F31" s="19">
        <f>+'[1]503'!H50</f>
        <v>3.58</v>
      </c>
      <c r="G31" s="20">
        <f>IF($A31=0,"",ROUND($E31*$F31,2))</f>
        <v>1002.4</v>
      </c>
      <c r="H31" s="20">
        <f>IF($A31=0,"",ROUND($E31*$F31,2))</f>
        <v>1002.4</v>
      </c>
    </row>
    <row r="32" spans="1:8" ht="24.75" customHeight="1">
      <c r="A32" s="2">
        <f>+A31+1</f>
        <v>17</v>
      </c>
      <c r="B32" s="17">
        <v>507</v>
      </c>
      <c r="C32" s="21" t="s">
        <v>34</v>
      </c>
      <c r="D32" s="17" t="s">
        <v>11</v>
      </c>
      <c r="E32" s="19">
        <v>45</v>
      </c>
      <c r="F32" s="19">
        <f>+'[1]507'!H50</f>
        <v>24.86</v>
      </c>
      <c r="G32" s="20">
        <f>IF($A32=0,"",ROUND($E32*$F32,2))</f>
        <v>1118.7</v>
      </c>
      <c r="H32" s="20">
        <f>IF($A32=0,"",ROUND($E32*$F32,2))</f>
        <v>1118.7</v>
      </c>
    </row>
    <row r="33" spans="1:8" ht="24.75" customHeight="1">
      <c r="A33" s="2">
        <v>6</v>
      </c>
      <c r="B33" s="29" t="s">
        <v>14</v>
      </c>
      <c r="C33" s="30"/>
      <c r="D33" s="30"/>
      <c r="E33" s="30"/>
      <c r="F33" s="31"/>
      <c r="G33" s="20"/>
      <c r="H33" s="20">
        <f>IF($A33=0,"",SUM(H31:H32))</f>
        <v>2121.1</v>
      </c>
    </row>
    <row r="34" spans="2:8" ht="24.75" customHeight="1">
      <c r="B34" s="12">
        <v>600</v>
      </c>
      <c r="C34" s="32" t="s">
        <v>35</v>
      </c>
      <c r="D34" s="33"/>
      <c r="E34" s="33"/>
      <c r="F34" s="33"/>
      <c r="G34" s="33"/>
      <c r="H34" s="34"/>
    </row>
    <row r="35" spans="1:8" ht="24.75" customHeight="1">
      <c r="A35" s="2">
        <f>+A32+1</f>
        <v>18</v>
      </c>
      <c r="B35" s="17">
        <v>603</v>
      </c>
      <c r="C35" s="21" t="s">
        <v>36</v>
      </c>
      <c r="D35" s="17" t="s">
        <v>11</v>
      </c>
      <c r="E35" s="19">
        <f>+E11</f>
        <v>170</v>
      </c>
      <c r="F35" s="19">
        <f>+'[1]603'!H50</f>
        <v>11.75</v>
      </c>
      <c r="G35" s="20">
        <f aca="true" t="shared" si="2" ref="G35:H37">IF($A35=0,"",ROUND($E35*$F35,2))</f>
        <v>1997.5</v>
      </c>
      <c r="H35" s="20">
        <f t="shared" si="2"/>
        <v>1997.5</v>
      </c>
    </row>
    <row r="36" spans="1:8" ht="24.75" customHeight="1">
      <c r="A36" s="2">
        <f>+A35+1</f>
        <v>19</v>
      </c>
      <c r="B36" s="17">
        <v>611</v>
      </c>
      <c r="C36" s="21" t="s">
        <v>37</v>
      </c>
      <c r="D36" s="17" t="s">
        <v>11</v>
      </c>
      <c r="E36" s="19">
        <f>+'[2]TALLER'!E21</f>
        <v>112</v>
      </c>
      <c r="F36" s="19">
        <f>+'[1]611'!H50</f>
        <v>12.21</v>
      </c>
      <c r="G36" s="20">
        <f t="shared" si="2"/>
        <v>1367.52</v>
      </c>
      <c r="H36" s="20">
        <f t="shared" si="2"/>
        <v>1367.52</v>
      </c>
    </row>
    <row r="37" spans="1:8" ht="24.75" customHeight="1">
      <c r="A37" s="2">
        <v>21</v>
      </c>
      <c r="B37" s="17">
        <v>612</v>
      </c>
      <c r="C37" s="21" t="s">
        <v>38</v>
      </c>
      <c r="D37" s="17" t="s">
        <v>11</v>
      </c>
      <c r="E37" s="19">
        <f>+E35</f>
        <v>170</v>
      </c>
      <c r="F37" s="19">
        <f>+'[1]612'!H50</f>
        <v>12.66</v>
      </c>
      <c r="G37" s="20">
        <f t="shared" si="2"/>
        <v>2152.2</v>
      </c>
      <c r="H37" s="20">
        <f t="shared" si="2"/>
        <v>2152.2</v>
      </c>
    </row>
    <row r="38" spans="1:8" ht="24.75" customHeight="1">
      <c r="A38" s="2">
        <v>7</v>
      </c>
      <c r="B38" s="29" t="s">
        <v>14</v>
      </c>
      <c r="C38" s="30"/>
      <c r="D38" s="30"/>
      <c r="E38" s="30"/>
      <c r="F38" s="31"/>
      <c r="G38" s="20"/>
      <c r="H38" s="20">
        <f>IF($A38=0,"",SUM(H35:H37))</f>
        <v>5517.219999999999</v>
      </c>
    </row>
    <row r="39" spans="2:8" ht="24.75" customHeight="1">
      <c r="B39" s="12">
        <v>700</v>
      </c>
      <c r="C39" s="32" t="s">
        <v>39</v>
      </c>
      <c r="D39" s="33"/>
      <c r="E39" s="33"/>
      <c r="F39" s="33"/>
      <c r="G39" s="33"/>
      <c r="H39" s="34"/>
    </row>
    <row r="40" spans="1:8" ht="24.75" customHeight="1">
      <c r="A40" s="2">
        <v>1</v>
      </c>
      <c r="B40" s="17">
        <v>707</v>
      </c>
      <c r="C40" s="18" t="s">
        <v>40</v>
      </c>
      <c r="D40" s="17" t="s">
        <v>29</v>
      </c>
      <c r="E40" s="19">
        <v>2</v>
      </c>
      <c r="F40" s="19">
        <f>+'[1]707'!H50</f>
        <v>14.65</v>
      </c>
      <c r="G40" s="20">
        <f aca="true" t="shared" si="3" ref="G40:H46">IF($A40=0,"",ROUND($E40*$F40,2))</f>
        <v>29.3</v>
      </c>
      <c r="H40" s="20">
        <f t="shared" si="3"/>
        <v>29.3</v>
      </c>
    </row>
    <row r="41" spans="1:8" ht="24.75" customHeight="1">
      <c r="A41" s="2">
        <f>+A40+1</f>
        <v>2</v>
      </c>
      <c r="B41" s="17">
        <v>708</v>
      </c>
      <c r="C41" s="18" t="s">
        <v>41</v>
      </c>
      <c r="D41" s="17" t="s">
        <v>29</v>
      </c>
      <c r="E41" s="19">
        <v>2</v>
      </c>
      <c r="F41" s="19">
        <f>+'[1]708'!H50</f>
        <v>11.46</v>
      </c>
      <c r="G41" s="20">
        <f t="shared" si="3"/>
        <v>22.92</v>
      </c>
      <c r="H41" s="20">
        <f t="shared" si="3"/>
        <v>22.92</v>
      </c>
    </row>
    <row r="42" spans="1:8" ht="24.75" customHeight="1">
      <c r="A42" s="2">
        <f>+A41+1</f>
        <v>3</v>
      </c>
      <c r="B42" s="17">
        <v>709</v>
      </c>
      <c r="C42" s="18" t="s">
        <v>42</v>
      </c>
      <c r="D42" s="17" t="s">
        <v>29</v>
      </c>
      <c r="E42" s="19">
        <v>1</v>
      </c>
      <c r="F42" s="19">
        <f>+'[1]709'!H50</f>
        <v>8.94</v>
      </c>
      <c r="G42" s="20">
        <f t="shared" si="3"/>
        <v>8.94</v>
      </c>
      <c r="H42" s="20">
        <f t="shared" si="3"/>
        <v>8.94</v>
      </c>
    </row>
    <row r="43" spans="1:8" ht="24.75" customHeight="1">
      <c r="A43" s="2">
        <v>50</v>
      </c>
      <c r="B43" s="17">
        <v>724</v>
      </c>
      <c r="C43" s="18" t="s">
        <v>43</v>
      </c>
      <c r="D43" s="17" t="s">
        <v>11</v>
      </c>
      <c r="E43" s="19">
        <v>29.55</v>
      </c>
      <c r="F43" s="19">
        <f>+'[1]724'!H50</f>
        <v>55.03</v>
      </c>
      <c r="G43" s="20">
        <f t="shared" si="3"/>
        <v>1626.14</v>
      </c>
      <c r="H43" s="20">
        <f t="shared" si="3"/>
        <v>1626.14</v>
      </c>
    </row>
    <row r="44" spans="1:8" ht="24.75" customHeight="1">
      <c r="A44" s="2">
        <v>4</v>
      </c>
      <c r="B44" s="17">
        <v>725</v>
      </c>
      <c r="C44" s="18" t="s">
        <v>44</v>
      </c>
      <c r="D44" s="17" t="s">
        <v>11</v>
      </c>
      <c r="E44" s="19">
        <v>2.16</v>
      </c>
      <c r="F44" s="19">
        <f>+'[1]725'!H49</f>
        <v>67.03</v>
      </c>
      <c r="G44" s="20">
        <f t="shared" si="3"/>
        <v>144.78</v>
      </c>
      <c r="H44" s="20">
        <f t="shared" si="3"/>
        <v>144.78</v>
      </c>
    </row>
    <row r="45" spans="1:8" ht="24.75" customHeight="1">
      <c r="A45" s="2">
        <f>+A44+1</f>
        <v>5</v>
      </c>
      <c r="B45" s="17">
        <v>726</v>
      </c>
      <c r="C45" s="18" t="s">
        <v>45</v>
      </c>
      <c r="D45" s="17" t="s">
        <v>11</v>
      </c>
      <c r="E45" s="19">
        <v>3.2</v>
      </c>
      <c r="F45" s="19">
        <f>+'[1]726'!H50</f>
        <v>85.03</v>
      </c>
      <c r="G45" s="20">
        <f t="shared" si="3"/>
        <v>272.1</v>
      </c>
      <c r="H45" s="20">
        <f t="shared" si="3"/>
        <v>272.1</v>
      </c>
    </row>
    <row r="46" spans="1:8" ht="24.75" customHeight="1">
      <c r="A46" s="2">
        <f>+A45+1</f>
        <v>6</v>
      </c>
      <c r="B46" s="17">
        <v>729</v>
      </c>
      <c r="C46" s="18" t="s">
        <v>46</v>
      </c>
      <c r="D46" s="17" t="s">
        <v>11</v>
      </c>
      <c r="E46" s="19">
        <v>3.6</v>
      </c>
      <c r="F46" s="19">
        <f>+'[1]729'!H50</f>
        <v>82.03</v>
      </c>
      <c r="G46" s="20">
        <f t="shared" si="3"/>
        <v>295.31</v>
      </c>
      <c r="H46" s="20">
        <f t="shared" si="3"/>
        <v>295.31</v>
      </c>
    </row>
    <row r="47" spans="1:8" ht="24.75" customHeight="1">
      <c r="A47" s="2">
        <v>8</v>
      </c>
      <c r="B47" s="29" t="s">
        <v>14</v>
      </c>
      <c r="C47" s="30"/>
      <c r="D47" s="30"/>
      <c r="E47" s="30"/>
      <c r="F47" s="31"/>
      <c r="G47" s="20"/>
      <c r="H47" s="20">
        <f>IF($A47=0,"",SUM(H40:H46))</f>
        <v>2399.4900000000002</v>
      </c>
    </row>
    <row r="48" spans="2:8" ht="24.75" customHeight="1">
      <c r="B48" s="12">
        <v>800</v>
      </c>
      <c r="C48" s="32" t="s">
        <v>47</v>
      </c>
      <c r="D48" s="33"/>
      <c r="E48" s="33"/>
      <c r="F48" s="33"/>
      <c r="G48" s="33"/>
      <c r="H48" s="34"/>
    </row>
    <row r="49" spans="1:8" ht="24.75" customHeight="1">
      <c r="A49" s="2">
        <f>+A45+1</f>
        <v>6</v>
      </c>
      <c r="B49" s="17">
        <v>801</v>
      </c>
      <c r="C49" s="21" t="s">
        <v>48</v>
      </c>
      <c r="D49" s="17" t="s">
        <v>11</v>
      </c>
      <c r="E49" s="19">
        <f>+E25</f>
        <v>140</v>
      </c>
      <c r="F49" s="19">
        <f>+'[1]801'!H50</f>
        <v>1.97</v>
      </c>
      <c r="G49" s="20">
        <f>IF($A49=0,"",ROUND($E49*$F49,2))</f>
        <v>275.8</v>
      </c>
      <c r="H49" s="20">
        <f>IF($A49=0,"",ROUND($E49*$F49,2))</f>
        <v>275.8</v>
      </c>
    </row>
    <row r="50" spans="1:8" ht="24.75" customHeight="1">
      <c r="A50" s="2">
        <f>+A49+1</f>
        <v>7</v>
      </c>
      <c r="B50" s="17">
        <v>802</v>
      </c>
      <c r="C50" s="21" t="s">
        <v>49</v>
      </c>
      <c r="D50" s="17" t="s">
        <v>11</v>
      </c>
      <c r="E50" s="19">
        <f>+E49</f>
        <v>140</v>
      </c>
      <c r="F50" s="19">
        <f>+'[1]802'!H50</f>
        <v>2.02</v>
      </c>
      <c r="G50" s="20">
        <f>IF($A50=0,"",ROUND($E50*$F50,2))</f>
        <v>282.8</v>
      </c>
      <c r="H50" s="20">
        <f>IF($A50=0,"",ROUND($E50*$F50,2))</f>
        <v>282.8</v>
      </c>
    </row>
    <row r="51" spans="1:8" ht="24.75" customHeight="1">
      <c r="A51" s="2">
        <v>9</v>
      </c>
      <c r="B51" s="29" t="s">
        <v>14</v>
      </c>
      <c r="C51" s="30"/>
      <c r="D51" s="30"/>
      <c r="E51" s="30"/>
      <c r="F51" s="31"/>
      <c r="G51" s="20"/>
      <c r="H51" s="20">
        <f>IF($A51=0,"",SUM(H49:H50))</f>
        <v>558.6</v>
      </c>
    </row>
    <row r="52" spans="1:8" ht="24.75" customHeight="1">
      <c r="A52" s="22"/>
      <c r="B52" s="12">
        <v>900</v>
      </c>
      <c r="C52" s="32" t="s">
        <v>50</v>
      </c>
      <c r="D52" s="33"/>
      <c r="E52" s="33"/>
      <c r="F52" s="33"/>
      <c r="G52" s="33"/>
      <c r="H52" s="34"/>
    </row>
    <row r="53" spans="1:8" ht="24.75" customHeight="1">
      <c r="A53" s="2">
        <f>+A50+1</f>
        <v>8</v>
      </c>
      <c r="B53" s="17">
        <v>908</v>
      </c>
      <c r="C53" s="18" t="s">
        <v>51</v>
      </c>
      <c r="D53" s="17" t="s">
        <v>11</v>
      </c>
      <c r="E53" s="19">
        <f>22*10</f>
        <v>220</v>
      </c>
      <c r="F53" s="19">
        <f>+'[2]TALLER'!F25</f>
        <v>12.07188</v>
      </c>
      <c r="G53" s="20">
        <f>IF($A53=0,"",ROUND($E53*$F53,2))</f>
        <v>2655.81</v>
      </c>
      <c r="H53" s="20">
        <f>IF($A53=0,"",ROUND($E53*$F53,2))</f>
        <v>2655.81</v>
      </c>
    </row>
    <row r="54" spans="1:8" ht="24.75" customHeight="1">
      <c r="A54" s="2">
        <f>+A53+1</f>
        <v>9</v>
      </c>
      <c r="B54" s="17">
        <v>910</v>
      </c>
      <c r="C54" s="18" t="s">
        <v>52</v>
      </c>
      <c r="D54" s="17" t="s">
        <v>24</v>
      </c>
      <c r="E54" s="19">
        <v>3650</v>
      </c>
      <c r="F54" s="19">
        <f>+'[2]TALLER'!F26</f>
        <v>1.9305</v>
      </c>
      <c r="G54" s="20"/>
      <c r="H54" s="20">
        <f>IF($A54=0,"",ROUND($E54*$F54,2))</f>
        <v>7046.33</v>
      </c>
    </row>
    <row r="55" spans="1:8" ht="24.75" customHeight="1">
      <c r="A55" s="2">
        <v>10</v>
      </c>
      <c r="B55" s="29" t="s">
        <v>14</v>
      </c>
      <c r="C55" s="30"/>
      <c r="D55" s="30"/>
      <c r="E55" s="30"/>
      <c r="F55" s="31"/>
      <c r="G55" s="20"/>
      <c r="H55" s="20">
        <f>SUM(H53:H54)</f>
        <v>9702.14</v>
      </c>
    </row>
    <row r="56" spans="2:8" ht="24.75" customHeight="1">
      <c r="B56" s="23">
        <v>1000</v>
      </c>
      <c r="C56" s="32" t="s">
        <v>53</v>
      </c>
      <c r="D56" s="33"/>
      <c r="E56" s="33"/>
      <c r="F56" s="33"/>
      <c r="G56" s="33"/>
      <c r="H56" s="34"/>
    </row>
    <row r="57" spans="1:8" ht="24.75" customHeight="1">
      <c r="A57" s="2">
        <f>+A53+1</f>
        <v>9</v>
      </c>
      <c r="B57" s="17">
        <v>1002</v>
      </c>
      <c r="C57" s="21" t="s">
        <v>54</v>
      </c>
      <c r="D57" s="17" t="s">
        <v>55</v>
      </c>
      <c r="E57" s="19">
        <v>4</v>
      </c>
      <c r="F57" s="19">
        <f>+'[1]1002'!H50</f>
        <v>13.59</v>
      </c>
      <c r="G57" s="20">
        <f aca="true" t="shared" si="4" ref="G57:H61">IF($A57=0,"",ROUND($E57*$F57,2))</f>
        <v>54.36</v>
      </c>
      <c r="H57" s="20">
        <f t="shared" si="4"/>
        <v>54.36</v>
      </c>
    </row>
    <row r="58" spans="1:8" ht="24.75" customHeight="1">
      <c r="A58" s="2">
        <v>1</v>
      </c>
      <c r="B58" s="17">
        <v>1010</v>
      </c>
      <c r="C58" s="18" t="s">
        <v>56</v>
      </c>
      <c r="D58" s="17" t="s">
        <v>57</v>
      </c>
      <c r="E58" s="19">
        <v>5</v>
      </c>
      <c r="F58" s="19">
        <f>+'[1]1010'!H50</f>
        <v>2.11</v>
      </c>
      <c r="G58" s="20">
        <f t="shared" si="4"/>
        <v>10.55</v>
      </c>
      <c r="H58" s="20">
        <f t="shared" si="4"/>
        <v>10.55</v>
      </c>
    </row>
    <row r="59" spans="1:8" ht="24.75" customHeight="1">
      <c r="A59" s="2">
        <f>+A58+1</f>
        <v>2</v>
      </c>
      <c r="B59" s="17">
        <v>1011</v>
      </c>
      <c r="C59" s="18" t="s">
        <v>58</v>
      </c>
      <c r="D59" s="17" t="s">
        <v>57</v>
      </c>
      <c r="E59" s="19">
        <v>5</v>
      </c>
      <c r="F59" s="19">
        <f>+'[1]1011'!H50</f>
        <v>2.63</v>
      </c>
      <c r="G59" s="20">
        <f t="shared" si="4"/>
        <v>13.15</v>
      </c>
      <c r="H59" s="20">
        <f t="shared" si="4"/>
        <v>13.15</v>
      </c>
    </row>
    <row r="60" spans="1:8" ht="24.75" customHeight="1">
      <c r="A60" s="2">
        <v>14</v>
      </c>
      <c r="B60" s="17">
        <v>1015</v>
      </c>
      <c r="C60" s="18" t="s">
        <v>59</v>
      </c>
      <c r="D60" s="17" t="s">
        <v>29</v>
      </c>
      <c r="E60" s="19">
        <v>1</v>
      </c>
      <c r="F60" s="19">
        <f>+'[1]1015'!H50</f>
        <v>12.28</v>
      </c>
      <c r="G60" s="20">
        <f t="shared" si="4"/>
        <v>12.28</v>
      </c>
      <c r="H60" s="20">
        <f t="shared" si="4"/>
        <v>12.28</v>
      </c>
    </row>
    <row r="61" spans="1:8" ht="24.75" customHeight="1">
      <c r="A61" s="2">
        <f>+A60+1</f>
        <v>15</v>
      </c>
      <c r="B61" s="17">
        <v>1016</v>
      </c>
      <c r="C61" s="18" t="s">
        <v>60</v>
      </c>
      <c r="D61" s="17" t="s">
        <v>29</v>
      </c>
      <c r="E61" s="19">
        <v>2</v>
      </c>
      <c r="F61" s="19">
        <f>+'[1]1016'!H50</f>
        <v>8.64</v>
      </c>
      <c r="G61" s="20">
        <f t="shared" si="4"/>
        <v>17.28</v>
      </c>
      <c r="H61" s="20">
        <f t="shared" si="4"/>
        <v>17.28</v>
      </c>
    </row>
    <row r="62" spans="1:8" ht="24.75" customHeight="1">
      <c r="A62" s="2">
        <v>11</v>
      </c>
      <c r="B62" s="29" t="s">
        <v>14</v>
      </c>
      <c r="C62" s="30"/>
      <c r="D62" s="30"/>
      <c r="E62" s="30"/>
      <c r="F62" s="31"/>
      <c r="G62" s="20"/>
      <c r="H62" s="20">
        <f>IF($A62=0,"",SUM(H57:H61))</f>
        <v>107.62</v>
      </c>
    </row>
    <row r="63" spans="2:8" ht="24.75" customHeight="1">
      <c r="B63" s="23">
        <v>1100</v>
      </c>
      <c r="C63" s="32" t="s">
        <v>61</v>
      </c>
      <c r="D63" s="33"/>
      <c r="E63" s="33"/>
      <c r="F63" s="33"/>
      <c r="G63" s="33"/>
      <c r="H63" s="34"/>
    </row>
    <row r="64" spans="1:8" ht="24.75" customHeight="1">
      <c r="A64" s="2">
        <v>1</v>
      </c>
      <c r="B64" s="17">
        <v>1101</v>
      </c>
      <c r="C64" s="21" t="s">
        <v>62</v>
      </c>
      <c r="D64" s="17" t="s">
        <v>29</v>
      </c>
      <c r="E64" s="19">
        <v>1</v>
      </c>
      <c r="F64" s="19">
        <f>+'[1]1101'!H50</f>
        <v>53.16</v>
      </c>
      <c r="G64" s="20">
        <f aca="true" t="shared" si="5" ref="G64:H66">IF($A64=0,"",ROUND($E64*$F64,2))</f>
        <v>53.16</v>
      </c>
      <c r="H64" s="20">
        <f t="shared" si="5"/>
        <v>53.16</v>
      </c>
    </row>
    <row r="65" spans="1:8" ht="24.75" customHeight="1">
      <c r="A65" s="2">
        <f>+A64+1</f>
        <v>2</v>
      </c>
      <c r="B65" s="17">
        <v>1102</v>
      </c>
      <c r="C65" s="21" t="s">
        <v>63</v>
      </c>
      <c r="D65" s="17" t="s">
        <v>29</v>
      </c>
      <c r="E65" s="19">
        <v>1</v>
      </c>
      <c r="F65" s="19">
        <f>+'[1]1102'!H50</f>
        <v>66.01</v>
      </c>
      <c r="G65" s="20">
        <f t="shared" si="5"/>
        <v>66.01</v>
      </c>
      <c r="H65" s="20">
        <f t="shared" si="5"/>
        <v>66.01</v>
      </c>
    </row>
    <row r="66" spans="1:8" ht="24.75" customHeight="1">
      <c r="A66" s="2">
        <v>1</v>
      </c>
      <c r="B66" s="17">
        <v>1106</v>
      </c>
      <c r="C66" s="21" t="s">
        <v>64</v>
      </c>
      <c r="D66" s="17" t="s">
        <v>65</v>
      </c>
      <c r="E66" s="19">
        <v>1</v>
      </c>
      <c r="F66" s="19">
        <f>+'[1]1106'!H50</f>
        <v>13.27</v>
      </c>
      <c r="G66" s="20">
        <f t="shared" si="5"/>
        <v>13.27</v>
      </c>
      <c r="H66" s="20">
        <f t="shared" si="5"/>
        <v>13.27</v>
      </c>
    </row>
    <row r="67" spans="1:8" ht="24.75" customHeight="1">
      <c r="A67" s="2">
        <v>12</v>
      </c>
      <c r="B67" s="29" t="s">
        <v>14</v>
      </c>
      <c r="C67" s="30"/>
      <c r="D67" s="30"/>
      <c r="E67" s="30"/>
      <c r="F67" s="31"/>
      <c r="G67" s="20"/>
      <c r="H67" s="20">
        <f>IF($A67=0,"",SUM(H64:H66))</f>
        <v>132.44</v>
      </c>
    </row>
    <row r="68" spans="2:8" ht="24.75" customHeight="1">
      <c r="B68" s="23">
        <v>1200</v>
      </c>
      <c r="C68" s="32" t="s">
        <v>66</v>
      </c>
      <c r="D68" s="33"/>
      <c r="E68" s="33"/>
      <c r="F68" s="33"/>
      <c r="G68" s="33"/>
      <c r="H68" s="34"/>
    </row>
    <row r="69" spans="1:8" ht="24.75" customHeight="1">
      <c r="A69" s="2">
        <v>1</v>
      </c>
      <c r="B69" s="17">
        <v>1201</v>
      </c>
      <c r="C69" s="18" t="s">
        <v>67</v>
      </c>
      <c r="D69" s="17" t="s">
        <v>55</v>
      </c>
      <c r="E69" s="19">
        <v>1</v>
      </c>
      <c r="F69" s="19">
        <f>+'[1]1201'!H50</f>
        <v>13.61</v>
      </c>
      <c r="G69" s="20">
        <f aca="true" t="shared" si="6" ref="G69:H73">IF($A69=0,"",ROUND($E69*$F69,2))</f>
        <v>13.61</v>
      </c>
      <c r="H69" s="20">
        <f t="shared" si="6"/>
        <v>13.61</v>
      </c>
    </row>
    <row r="70" spans="1:8" ht="24.75" customHeight="1">
      <c r="A70" s="2">
        <f>+A69+1</f>
        <v>2</v>
      </c>
      <c r="B70" s="17">
        <v>1202</v>
      </c>
      <c r="C70" s="18" t="s">
        <v>68</v>
      </c>
      <c r="D70" s="17" t="s">
        <v>55</v>
      </c>
      <c r="E70" s="19">
        <v>1</v>
      </c>
      <c r="F70" s="19">
        <f>+'[1]1202'!H50</f>
        <v>7.78</v>
      </c>
      <c r="G70" s="20">
        <f t="shared" si="6"/>
        <v>7.78</v>
      </c>
      <c r="H70" s="20">
        <f t="shared" si="6"/>
        <v>7.78</v>
      </c>
    </row>
    <row r="71" spans="1:8" ht="24.75" customHeight="1">
      <c r="A71" s="2">
        <v>52</v>
      </c>
      <c r="B71" s="17">
        <v>1208</v>
      </c>
      <c r="C71" s="18" t="s">
        <v>69</v>
      </c>
      <c r="D71" s="17" t="s">
        <v>57</v>
      </c>
      <c r="E71" s="19">
        <v>10</v>
      </c>
      <c r="F71" s="19">
        <f>+'[1]1208'!H50</f>
        <v>1.74</v>
      </c>
      <c r="G71" s="20">
        <f t="shared" si="6"/>
        <v>17.4</v>
      </c>
      <c r="H71" s="20">
        <f t="shared" si="6"/>
        <v>17.4</v>
      </c>
    </row>
    <row r="72" spans="1:8" ht="24.75" customHeight="1">
      <c r="A72" s="2">
        <f>+A71+1</f>
        <v>53</v>
      </c>
      <c r="B72" s="17">
        <v>1210</v>
      </c>
      <c r="C72" s="18" t="s">
        <v>70</v>
      </c>
      <c r="D72" s="17" t="s">
        <v>57</v>
      </c>
      <c r="E72" s="19">
        <v>10</v>
      </c>
      <c r="F72" s="19">
        <f>+'[1]1210'!H50</f>
        <v>3.29</v>
      </c>
      <c r="G72" s="20">
        <f t="shared" si="6"/>
        <v>32.9</v>
      </c>
      <c r="H72" s="20">
        <f t="shared" si="6"/>
        <v>32.9</v>
      </c>
    </row>
    <row r="73" spans="1:8" ht="24.75" customHeight="1">
      <c r="A73" s="2">
        <f>+A72+1</f>
        <v>54</v>
      </c>
      <c r="B73" s="17">
        <v>1217</v>
      </c>
      <c r="C73" s="18" t="s">
        <v>71</v>
      </c>
      <c r="D73" s="17" t="s">
        <v>72</v>
      </c>
      <c r="E73" s="19">
        <v>1</v>
      </c>
      <c r="F73" s="19">
        <f>+'[1]1217'!H50</f>
        <v>483.07</v>
      </c>
      <c r="G73" s="20">
        <f t="shared" si="6"/>
        <v>483.07</v>
      </c>
      <c r="H73" s="20">
        <f t="shared" si="6"/>
        <v>483.07</v>
      </c>
    </row>
    <row r="74" spans="1:8" ht="24.75" customHeight="1">
      <c r="A74" s="2">
        <v>13</v>
      </c>
      <c r="B74" s="29" t="s">
        <v>14</v>
      </c>
      <c r="C74" s="30"/>
      <c r="D74" s="30"/>
      <c r="E74" s="30"/>
      <c r="F74" s="31"/>
      <c r="G74" s="20"/>
      <c r="H74" s="20">
        <f>IF($A74=0,"",SUM(H69:H73))</f>
        <v>554.76</v>
      </c>
    </row>
    <row r="75" spans="2:8" ht="24.75" customHeight="1">
      <c r="B75" s="23">
        <v>1300</v>
      </c>
      <c r="C75" s="32" t="s">
        <v>73</v>
      </c>
      <c r="D75" s="33"/>
      <c r="E75" s="33"/>
      <c r="F75" s="33"/>
      <c r="G75" s="33"/>
      <c r="H75" s="34"/>
    </row>
    <row r="76" spans="1:8" ht="24.75" customHeight="1">
      <c r="A76" s="2">
        <v>1</v>
      </c>
      <c r="B76" s="17">
        <v>1303</v>
      </c>
      <c r="C76" s="21" t="s">
        <v>74</v>
      </c>
      <c r="D76" s="17" t="s">
        <v>75</v>
      </c>
      <c r="E76" s="19">
        <v>1</v>
      </c>
      <c r="F76" s="19">
        <f>+'[1]1303'!H45</f>
        <v>110.36</v>
      </c>
      <c r="G76" s="20">
        <f aca="true" t="shared" si="7" ref="G76:H81">IF($A76=0,"",ROUND($E76*$F76,2))</f>
        <v>110.36</v>
      </c>
      <c r="H76" s="20">
        <f t="shared" si="7"/>
        <v>110.36</v>
      </c>
    </row>
    <row r="77" spans="1:8" ht="24.75" customHeight="1">
      <c r="A77" s="2">
        <v>1</v>
      </c>
      <c r="B77" s="17">
        <v>1309</v>
      </c>
      <c r="C77" s="21" t="s">
        <v>76</v>
      </c>
      <c r="D77" s="17" t="s">
        <v>55</v>
      </c>
      <c r="E77" s="19">
        <v>6</v>
      </c>
      <c r="F77" s="19">
        <f>+'[1]1309'!H45</f>
        <v>17.58</v>
      </c>
      <c r="G77" s="20">
        <f t="shared" si="7"/>
        <v>105.48</v>
      </c>
      <c r="H77" s="20">
        <f t="shared" si="7"/>
        <v>105.48</v>
      </c>
    </row>
    <row r="78" spans="1:8" ht="24.75" customHeight="1">
      <c r="A78" s="2">
        <v>97</v>
      </c>
      <c r="B78" s="17">
        <v>1304</v>
      </c>
      <c r="C78" s="21" t="s">
        <v>77</v>
      </c>
      <c r="D78" s="17" t="s">
        <v>29</v>
      </c>
      <c r="E78" s="19">
        <v>3</v>
      </c>
      <c r="F78" s="19">
        <f>+'[1]1304'!H50</f>
        <v>110.59</v>
      </c>
      <c r="G78" s="20">
        <f t="shared" si="7"/>
        <v>331.77</v>
      </c>
      <c r="H78" s="20">
        <f t="shared" si="7"/>
        <v>331.77</v>
      </c>
    </row>
    <row r="79" spans="1:8" ht="24.75" customHeight="1">
      <c r="A79" s="2">
        <v>97</v>
      </c>
      <c r="B79" s="17">
        <v>1306</v>
      </c>
      <c r="C79" s="21" t="s">
        <v>78</v>
      </c>
      <c r="D79" s="17" t="s">
        <v>29</v>
      </c>
      <c r="E79" s="19">
        <v>3</v>
      </c>
      <c r="F79" s="19">
        <f>+'[1]1306'!H50</f>
        <v>5.05</v>
      </c>
      <c r="G79" s="20">
        <f t="shared" si="7"/>
        <v>15.15</v>
      </c>
      <c r="H79" s="20">
        <f t="shared" si="7"/>
        <v>15.15</v>
      </c>
    </row>
    <row r="80" spans="1:8" ht="24.75" customHeight="1">
      <c r="A80" s="2">
        <f>+A77+1</f>
        <v>2</v>
      </c>
      <c r="B80" s="17">
        <v>1310</v>
      </c>
      <c r="C80" s="21" t="s">
        <v>79</v>
      </c>
      <c r="D80" s="17" t="s">
        <v>55</v>
      </c>
      <c r="E80" s="19">
        <v>2</v>
      </c>
      <c r="F80" s="19">
        <f>+'[1]1310'!H50</f>
        <v>11.44</v>
      </c>
      <c r="G80" s="20">
        <f t="shared" si="7"/>
        <v>22.88</v>
      </c>
      <c r="H80" s="20">
        <f t="shared" si="7"/>
        <v>22.88</v>
      </c>
    </row>
    <row r="81" spans="1:8" ht="24.75" customHeight="1">
      <c r="A81" s="2">
        <v>3</v>
      </c>
      <c r="B81" s="17">
        <v>1314</v>
      </c>
      <c r="C81" s="21" t="s">
        <v>80</v>
      </c>
      <c r="D81" s="17" t="s">
        <v>55</v>
      </c>
      <c r="E81" s="19">
        <v>7</v>
      </c>
      <c r="F81" s="19">
        <f>+'[1]1314'!H50</f>
        <v>17.16</v>
      </c>
      <c r="G81" s="20">
        <f t="shared" si="7"/>
        <v>120.12</v>
      </c>
      <c r="H81" s="20">
        <f t="shared" si="7"/>
        <v>120.12</v>
      </c>
    </row>
    <row r="82" spans="1:8" ht="24.75" customHeight="1">
      <c r="A82" s="2">
        <v>14</v>
      </c>
      <c r="B82" s="29" t="s">
        <v>14</v>
      </c>
      <c r="C82" s="30"/>
      <c r="D82" s="30"/>
      <c r="E82" s="30"/>
      <c r="F82" s="31"/>
      <c r="G82" s="20"/>
      <c r="H82" s="20">
        <f>IF($A82=0,"",SUM(H76:H81))</f>
        <v>705.76</v>
      </c>
    </row>
    <row r="83" spans="1:8" ht="24.75" customHeight="1">
      <c r="A83" s="2">
        <v>1</v>
      </c>
      <c r="B83" s="35" t="s">
        <v>81</v>
      </c>
      <c r="C83" s="36"/>
      <c r="D83" s="36"/>
      <c r="E83" s="36"/>
      <c r="F83" s="37"/>
      <c r="G83" s="24">
        <f>SUM(G10:G82)</f>
        <v>24587.339999999997</v>
      </c>
      <c r="H83" s="20">
        <f>IF($A83=0,"",SUM(+H13+H22+H29+H33+H38+H47+H51+H55+H62+H67+H74+H82))</f>
        <v>31633.669999999995</v>
      </c>
    </row>
  </sheetData>
  <mergeCells count="29">
    <mergeCell ref="B83:F83"/>
    <mergeCell ref="C63:H63"/>
    <mergeCell ref="B67:F67"/>
    <mergeCell ref="C68:H68"/>
    <mergeCell ref="B74:F74"/>
    <mergeCell ref="C56:H56"/>
    <mergeCell ref="B62:F62"/>
    <mergeCell ref="C75:H75"/>
    <mergeCell ref="B82:F82"/>
    <mergeCell ref="C48:H48"/>
    <mergeCell ref="B51:F51"/>
    <mergeCell ref="C52:H52"/>
    <mergeCell ref="B55:F55"/>
    <mergeCell ref="C34:H34"/>
    <mergeCell ref="B38:F38"/>
    <mergeCell ref="C39:H39"/>
    <mergeCell ref="B47:F47"/>
    <mergeCell ref="C23:H23"/>
    <mergeCell ref="B29:F29"/>
    <mergeCell ref="C30:H30"/>
    <mergeCell ref="B33:F33"/>
    <mergeCell ref="B7:G7"/>
    <mergeCell ref="B13:F13"/>
    <mergeCell ref="C14:H14"/>
    <mergeCell ref="B22:F22"/>
    <mergeCell ref="B2:H2"/>
    <mergeCell ref="B1:H1"/>
    <mergeCell ref="B3:H3"/>
    <mergeCell ref="C6:H6"/>
  </mergeCells>
  <printOptions horizontalCentered="1" verticalCentered="1"/>
  <pageMargins left="1.5748031496062993" right="0.9448818897637796" top="1.5748031496062993" bottom="1.5748031496062993" header="0" footer="0"/>
  <pageSetup fitToHeight="4" fitToWidth="1" horizontalDpi="600" verticalDpi="600" orientation="portrait" paperSize="9" scale="67" r:id="rId2"/>
  <rowBreaks count="3" manualBreakCount="3">
    <brk id="33" min="1" max="7" man="1"/>
    <brk id="38" max="255" man="1"/>
    <brk id="67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PCGO</dc:creator>
  <cp:keywords/>
  <dc:description/>
  <cp:lastModifiedBy>Roberto A. Cedeño V.</cp:lastModifiedBy>
  <cp:lastPrinted>2005-01-19T09:00:01Z</cp:lastPrinted>
  <dcterms:created xsi:type="dcterms:W3CDTF">2004-07-26T20:42:59Z</dcterms:created>
  <dcterms:modified xsi:type="dcterms:W3CDTF">2005-05-11T03:22:33Z</dcterms:modified>
  <cp:category/>
  <cp:version/>
  <cp:contentType/>
  <cp:contentStatus/>
</cp:coreProperties>
</file>